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525" windowWidth="9090" windowHeight="4350" activeTab="1"/>
  </bookViews>
  <sheets>
    <sheet name="Оценка  поликлиники " sheetId="1" r:id="rId1"/>
    <sheet name="оценка стационаров" sheetId="3" r:id="rId2"/>
    <sheet name="рейтинги общие" sheetId="7" r:id="rId3"/>
  </sheets>
  <calcPr calcId="125725" iterateDelta="1E-4"/>
</workbook>
</file>

<file path=xl/calcChain.xml><?xml version="1.0" encoding="utf-8"?>
<calcChain xmlns="http://schemas.openxmlformats.org/spreadsheetml/2006/main">
  <c r="AQ23" i="3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E20"/>
  <c r="G20"/>
  <c r="I20"/>
  <c r="K20"/>
  <c r="M20"/>
  <c r="O20"/>
  <c r="Q20"/>
  <c r="S20"/>
  <c r="U20"/>
  <c r="W20"/>
  <c r="Y20"/>
  <c r="AA20"/>
  <c r="AC20"/>
  <c r="AE20"/>
  <c r="AG20"/>
  <c r="AI20"/>
  <c r="AK20"/>
  <c r="AM20"/>
  <c r="AO20"/>
  <c r="AQ20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AQ10"/>
  <c r="AO10"/>
  <c r="AM10"/>
  <c r="AK10"/>
  <c r="AI10"/>
  <c r="AG10"/>
  <c r="AE10"/>
  <c r="AC10"/>
  <c r="AA10"/>
  <c r="Y10"/>
  <c r="W10"/>
  <c r="U10"/>
  <c r="S10"/>
  <c r="Q10"/>
  <c r="O10"/>
  <c r="M10"/>
  <c r="K10"/>
  <c r="I10"/>
  <c r="G10"/>
  <c r="E10"/>
  <c r="AQ4"/>
  <c r="AO4"/>
  <c r="AM4"/>
  <c r="AK4"/>
  <c r="AI4"/>
  <c r="AG4"/>
  <c r="AE4"/>
  <c r="AC4"/>
  <c r="AA4"/>
  <c r="Y4"/>
  <c r="W4"/>
  <c r="U4"/>
  <c r="S4"/>
  <c r="Q4"/>
  <c r="O4"/>
  <c r="M4"/>
  <c r="K4"/>
  <c r="I4"/>
  <c r="G4"/>
  <c r="E4"/>
  <c r="AY26" i="1"/>
  <c r="AW26"/>
  <c r="AU26"/>
  <c r="AS26"/>
  <c r="AQ26"/>
  <c r="AO26"/>
  <c r="AM26"/>
  <c r="AK26"/>
  <c r="AI26"/>
  <c r="AG26"/>
  <c r="AE26"/>
  <c r="AC26"/>
  <c r="AA26"/>
  <c r="Y26"/>
  <c r="W26"/>
  <c r="U26"/>
  <c r="S26"/>
  <c r="Q26"/>
  <c r="O26"/>
  <c r="M26"/>
  <c r="K26"/>
  <c r="I26"/>
  <c r="G26"/>
  <c r="E26"/>
  <c r="AY23"/>
  <c r="AW23"/>
  <c r="AU23"/>
  <c r="AS23"/>
  <c r="AQ23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AY20"/>
  <c r="AW20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E20"/>
  <c r="AY16"/>
  <c r="AW16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G10"/>
  <c r="E10"/>
  <c r="AY10"/>
  <c r="AW10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I10"/>
  <c r="AY4"/>
  <c r="AW4"/>
  <c r="AU4"/>
  <c r="AS4"/>
  <c r="AQ4"/>
  <c r="AO4"/>
  <c r="AM4"/>
  <c r="AK4"/>
  <c r="AI4"/>
  <c r="AG4"/>
  <c r="AE4"/>
  <c r="AC4"/>
  <c r="AA4"/>
  <c r="Y4"/>
  <c r="W4"/>
  <c r="U4"/>
  <c r="S4"/>
  <c r="Q4"/>
  <c r="O4"/>
  <c r="M4"/>
  <c r="K4"/>
  <c r="I4"/>
  <c r="G4"/>
  <c r="E4"/>
  <c r="U27" i="3" l="1"/>
  <c r="AC27"/>
  <c r="G27"/>
  <c r="O27"/>
  <c r="W27"/>
  <c r="W28" s="1"/>
  <c r="AE27"/>
  <c r="AE28" s="1"/>
  <c r="AM27"/>
  <c r="I27"/>
  <c r="Q27"/>
  <c r="Y27"/>
  <c r="U28" s="1"/>
  <c r="AG27"/>
  <c r="AO27"/>
  <c r="M27"/>
  <c r="S28" s="1"/>
  <c r="AK27"/>
  <c r="AK28" s="1"/>
  <c r="K27"/>
  <c r="S27"/>
  <c r="AA27"/>
  <c r="AI27"/>
  <c r="AI28" s="1"/>
  <c r="AQ27"/>
  <c r="E27"/>
  <c r="AM28"/>
  <c r="E28"/>
  <c r="Y28"/>
  <c r="C4"/>
  <c r="C10"/>
  <c r="C16"/>
  <c r="C20"/>
  <c r="C23"/>
  <c r="AO28" l="1"/>
  <c r="G28"/>
  <c r="Q28"/>
  <c r="K28"/>
  <c r="AQ28"/>
  <c r="AC28"/>
  <c r="O28"/>
  <c r="AG28"/>
  <c r="AA28"/>
  <c r="M28"/>
  <c r="I28"/>
  <c r="C27"/>
  <c r="C4" i="1"/>
  <c r="C10"/>
  <c r="C16"/>
  <c r="C20"/>
  <c r="C23"/>
  <c r="I27" l="1"/>
  <c r="AO27"/>
  <c r="AU27"/>
  <c r="AG27"/>
  <c r="C26"/>
  <c r="AC27"/>
  <c r="U27"/>
  <c r="M27"/>
  <c r="E27"/>
  <c r="Y27"/>
  <c r="AI27"/>
  <c r="AA27"/>
  <c r="S27"/>
  <c r="K27"/>
  <c r="Q27"/>
  <c r="AW27"/>
  <c r="AK27"/>
  <c r="AQ27"/>
  <c r="AY27"/>
  <c r="AS27"/>
  <c r="AM27"/>
  <c r="AE27"/>
  <c r="W27"/>
  <c r="O27"/>
  <c r="G27"/>
</calcChain>
</file>

<file path=xl/sharedStrings.xml><?xml version="1.0" encoding="utf-8"?>
<sst xmlns="http://schemas.openxmlformats.org/spreadsheetml/2006/main" count="426" uniqueCount="151">
  <si>
    <t xml:space="preserve">
         Наименование показателя  
</t>
  </si>
  <si>
    <t>значимость показателя  (баллы)</t>
  </si>
  <si>
    <t>№</t>
  </si>
  <si>
    <t xml:space="preserve">1. Открытость и доступность информации о медицинской организации </t>
  </si>
  <si>
    <t>1.1.</t>
  </si>
  <si>
    <t>1.2.</t>
  </si>
  <si>
    <t>1.3.</t>
  </si>
  <si>
    <t>1.4.</t>
  </si>
  <si>
    <t>2.1.</t>
  </si>
  <si>
    <t>2.2.</t>
  </si>
  <si>
    <t>2.3.</t>
  </si>
  <si>
    <t>3.1.</t>
  </si>
  <si>
    <t>3.2.</t>
  </si>
  <si>
    <t xml:space="preserve">4. Доброжелательность, вежливость и компетентность работников   медицинской организации </t>
  </si>
  <si>
    <t>4.1.</t>
  </si>
  <si>
    <t xml:space="preserve">5.1. </t>
  </si>
  <si>
    <t>5.2.</t>
  </si>
  <si>
    <t>5.3.</t>
  </si>
  <si>
    <t>баллы</t>
  </si>
  <si>
    <t>факт.показ</t>
  </si>
  <si>
    <t>4.2.</t>
  </si>
  <si>
    <t>1.5.</t>
  </si>
  <si>
    <t>Доля потребителей услуг, которые записались на прием к врачу при первом обращении в медицинскую организацию (%)</t>
  </si>
  <si>
    <t>2.4.</t>
  </si>
  <si>
    <t>Доля потребителей услуг, удовлетворенных условиями пребывания в медицинской организации (%)</t>
  </si>
  <si>
    <t xml:space="preserve">  3. Время ожидания предоставления  медицинской   услуги </t>
  </si>
  <si>
    <t>Средний срок ожидания диагностического исследования с момента получения направления на диагностическое исследование (дни)</t>
  </si>
  <si>
    <t>3.3.</t>
  </si>
  <si>
    <t>Доля потребителей услуг, которых врач принял во время, установленное по записи (%)</t>
  </si>
  <si>
    <t>Доля потребителей услуг, которым диагностическое исследование выполнено во время, установленное по записи (%)</t>
  </si>
  <si>
    <t>Доля потребителей услуг, положительно оценивающих компетентность медицинских работников (%)</t>
  </si>
  <si>
    <t>Доля потребителей услуг, положительно оценивающих доброжелательность и вежливость медицинских работников (%)</t>
  </si>
  <si>
    <t xml:space="preserve">5. Удовлетворенность оказанными услугами в медицинской организации </t>
  </si>
  <si>
    <t>Доля потребителей услуг, удовлетворенных оказанными услугами (%)</t>
  </si>
  <si>
    <t>Доля потребителей услуг, готовых рекомендовать медицинскую организацию для получения медицинской помощи  (%)</t>
  </si>
  <si>
    <t xml:space="preserve">  3. Время ожидания в очереди при получении медицинской  услуги</t>
  </si>
  <si>
    <t>Доля потребителей услуг, удовлетворенных     качеством и полнотой информации о работе медицинской организации  и порядке предоставления медицинских услуг, доступной на официальном сайте     медицинской организации (%)</t>
  </si>
  <si>
    <t>итоговая оценка</t>
  </si>
  <si>
    <t>НЕЗАВИСИМАЯ ОЦЕНКА КАЧЕСТВА РАБОТЫ МЕДИЦИНСКИХ ОРГАНИЗАЦИЙ</t>
  </si>
  <si>
    <t>Место</t>
  </si>
  <si>
    <t>Учреждение</t>
  </si>
  <si>
    <t>(качество помощи в амбулаторных условиях)</t>
  </si>
  <si>
    <t>(качество помощи в стационарных условиях)</t>
  </si>
  <si>
    <t>7</t>
  </si>
  <si>
    <t>8</t>
  </si>
  <si>
    <t>11</t>
  </si>
  <si>
    <t>12</t>
  </si>
  <si>
    <t>13</t>
  </si>
  <si>
    <t>14</t>
  </si>
  <si>
    <t>15</t>
  </si>
  <si>
    <t>9</t>
  </si>
  <si>
    <t>10</t>
  </si>
  <si>
    <t>1</t>
  </si>
  <si>
    <t>2</t>
  </si>
  <si>
    <t>3</t>
  </si>
  <si>
    <t>4</t>
  </si>
  <si>
    <t>5</t>
  </si>
  <si>
    <t>6</t>
  </si>
  <si>
    <t>2.5.</t>
  </si>
  <si>
    <t>ГАУ РК  "Санаторий-профилакторий "Заполярье"</t>
  </si>
  <si>
    <t>Мед. Клиника "Модус-центр"</t>
  </si>
  <si>
    <t>ГБУЗ РК "Воркутинский центр профпатолгии"</t>
  </si>
  <si>
    <t>ГАУЗ РК "Консультативно-диагностическй цнтр"</t>
  </si>
  <si>
    <t>ГБУЗ РК "Республиканская инфекционная больница"</t>
  </si>
  <si>
    <t>ГБУЗ РК "Коми республиканская больница"</t>
  </si>
  <si>
    <t>99.1</t>
  </si>
  <si>
    <t>97.4</t>
  </si>
  <si>
    <t>ГБУЗ РК "Республиканская детская клиническая больница"</t>
  </si>
  <si>
    <t>79.6</t>
  </si>
  <si>
    <t>ГБУЗ РК "Ухтинский межтерриториальный родильный дом"</t>
  </si>
  <si>
    <t>50.0</t>
  </si>
  <si>
    <t>ООО "Стоматологическая клиника Интерстом"</t>
  </si>
  <si>
    <t>ГБУЗ РК "Интинская стоматология"</t>
  </si>
  <si>
    <t>ГБУЗ РК "Печорский противотуберкулезный диспансер"</t>
  </si>
  <si>
    <t>ГБУЗ РК "Воркутинская психоенврологическая больница"</t>
  </si>
  <si>
    <t>ГАУЗ РК "Республиканская стоматологическая поликлиника"</t>
  </si>
  <si>
    <t>ГУ "Коми республиканская психиатрическая больница"</t>
  </si>
  <si>
    <t>ГУ РК "Кардиологический диспансер"</t>
  </si>
  <si>
    <t>ГБУЗ РК "Воркутинский противотуберкулезный диспасер"</t>
  </si>
  <si>
    <t>ГБУЗ РК "Ухтинская стоматологическая поликлиника"</t>
  </si>
  <si>
    <t>ГБУЗ РК "Центра СПИД"</t>
  </si>
  <si>
    <t>НУЗ "Узловая поликлиника на ст.Печора ОАО "РДЖ"</t>
  </si>
  <si>
    <t>0.5</t>
  </si>
  <si>
    <t>ГБУЗ РК "Центр восстановительной медицины"</t>
  </si>
  <si>
    <t>ООО "Лечебно-консультативная поликлиника "Астромед"</t>
  </si>
  <si>
    <t>ГАУЗ РК "Воркутинская стоматологическая поликлиника"</t>
  </si>
  <si>
    <t>НУЗ "Узловая больница на ст. Микунь"</t>
  </si>
  <si>
    <t>ГБУЗ РК "Республиканский проивотуберкулезный диспансер"</t>
  </si>
  <si>
    <t>62.5</t>
  </si>
  <si>
    <t>87.5</t>
  </si>
  <si>
    <t>ГБУЗ РК "Корткеросский детский противотуберкулезный санаторий"</t>
  </si>
  <si>
    <t>ГУ "Республиканский врачебно-физкультурный диспансер"</t>
  </si>
  <si>
    <t>ГБУЗ РК "Республиканский кожно-венерологический диспансер"</t>
  </si>
  <si>
    <t>ГАУ РК "Санаторий "Серегово"</t>
  </si>
  <si>
    <t>АО "Монди Сыктывкарский ЛПК"</t>
  </si>
  <si>
    <t>ООО "РГС-МЕД"</t>
  </si>
  <si>
    <t>НУЗ "Отделенческая больница на ст.Сосногорск"ОАО РЖД"</t>
  </si>
  <si>
    <t>ГБУЗ РК "Воркутинский родильный дом"</t>
  </si>
  <si>
    <t>78.2</t>
  </si>
  <si>
    <t>97.8</t>
  </si>
  <si>
    <t>ГУЗ РК "Поликлиника"</t>
  </si>
  <si>
    <t>ГУ "Коми республиканский онкологический диспансер"</t>
  </si>
  <si>
    <t>ГБУЗ РК "Коми республиканский перинатальный центр"</t>
  </si>
  <si>
    <t>ГБУЗ РК "Республиканский наркологический диспансер"</t>
  </si>
  <si>
    <t>факт. показ</t>
  </si>
  <si>
    <t>ГБУЗ РК "Санаторий "Кедр"</t>
  </si>
  <si>
    <t>ГА РК "Санаторий "Лозым"</t>
  </si>
  <si>
    <t>ГУ РК "Детский пртивотуберкулезный санаторий "Кажим"</t>
  </si>
  <si>
    <t>ГБУЗ РК "Ухтинская психиатрическая больница"</t>
  </si>
  <si>
    <t>ГБУЗ РК "Воркутинская инфекционная больница"</t>
  </si>
  <si>
    <t>83.3</t>
  </si>
  <si>
    <t>ГБУЗ РК "Ухтинская физиотерапевтическая поликлиника"</t>
  </si>
  <si>
    <t>25,5</t>
  </si>
  <si>
    <t xml:space="preserve">Доля потребителей услуг, удовлетворенных качеством и полнотой информации о работе медицинской организации  и порядке предоставления медицинских услуг, доступной в помещениях медицинской организации             </t>
  </si>
  <si>
    <t>Доля потребителей услуг с ограниченными возможностями здоровья, удовлетворенных условиями пребывания в медицинской организации (y%)</t>
  </si>
  <si>
    <t>4. Доброжелательность, вежливость и компетентность работников   медицинской организации</t>
  </si>
  <si>
    <t>ФГБОУВО "Сыктывккрский государственный университет им. Питирима Сорокина"</t>
  </si>
  <si>
    <t>факт. показ.</t>
  </si>
  <si>
    <t>Доступность записи на прием к врачу: по телефону, через интернет, в регистратуру лично, лечащим врачом на приеме при посещении (баллы)</t>
  </si>
  <si>
    <t>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(%)</t>
  </si>
  <si>
    <t>2. Комфортность условий и доступность получения медицинских услуг, в том   числе для граждан с ограниченными возможностями здоровья</t>
  </si>
  <si>
    <t>Доля потребителей услуг, удовлетворенных  питанием в медицинской организации (%)</t>
  </si>
  <si>
    <t>Доля потребителей услуг, у которых во время пребывания в стационаре не возникла необходимость оплачивать назначенные диагностические исследования за свой счет (%)</t>
  </si>
  <si>
    <t>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</t>
  </si>
  <si>
    <t>Среднее время ожидания в приемном отделении медицинской организации (мин)</t>
  </si>
  <si>
    <t>Средний срок ожидания плановой госпитализации с момента получения направления на плановую госпитализацию (дни)</t>
  </si>
  <si>
    <t>Доля потребителей услуг, госпитализированных в назначенный срок плановой госпитализации (%)</t>
  </si>
  <si>
    <t>Доля потребителей услуг, положительно оценивающих доброжелательность и вежливость работников медицинской организации (%)</t>
  </si>
  <si>
    <t>Доля потребителей услуг, положительно оценивающих компетентность медицинских работников медицинской организации (%)</t>
  </si>
  <si>
    <t>5. Удовлетворенность качеством обслуживания в медицинской организации</t>
  </si>
  <si>
    <t>Доля потребителей услуг, готовых рекомендовать медицинскую организацию для получения медицинской помощи (%)</t>
  </si>
  <si>
    <t>Доля потребителей услуг, удовлетворенных действиями персонала медицинской организации по уходу (%)</t>
  </si>
  <si>
    <t>Доля потребителей услуг, удовлетворенных качеством и полнотой информации о работе медицинской организации  и порядке предоставления медицинских услуг, доступной на официальном сайте медицинской организации (%)</t>
  </si>
  <si>
    <t>Показатель  рейтинга на сайте  www.bus.gov.ru (балл)</t>
  </si>
  <si>
    <t>Полнота, актуальность и понятность информации о медицинской организации, размещаемой на официальном сайте  (балл)</t>
  </si>
  <si>
    <t xml:space="preserve">Наличие и доступность  на официальном сайте способов обратной связи с потребителями услуг в сфере здравоохранения на сайте  (балл) </t>
  </si>
  <si>
    <t>2. Комфортность условий предоставления медицинских услуг и доступность их получения</t>
  </si>
  <si>
    <t>Средний срок ожидания приема  врача с момента записи на прием (дни)</t>
  </si>
  <si>
    <t>РЕЙТИНГ</t>
  </si>
  <si>
    <t xml:space="preserve">5.2. </t>
  </si>
  <si>
    <t>ГБУЗ РК "Республиканский центр микрохирургии глаза"</t>
  </si>
  <si>
    <t>16</t>
  </si>
  <si>
    <t>17</t>
  </si>
  <si>
    <t>18</t>
  </si>
  <si>
    <t>19</t>
  </si>
  <si>
    <t>20</t>
  </si>
  <si>
    <t>21</t>
  </si>
  <si>
    <t>всего 20</t>
  </si>
  <si>
    <t>Баллы</t>
  </si>
  <si>
    <t>всего 24</t>
  </si>
  <si>
    <t>РЕЙТИНГ ОБЩИЙ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</si>
</sst>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0" fillId="0" borderId="2" xfId="0" applyNumberFormat="1" applyFill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164" fontId="0" fillId="5" borderId="3" xfId="0" applyNumberFormat="1" applyFill="1" applyBorder="1" applyAlignment="1">
      <alignment horizontal="left" vertical="center" wrapText="1"/>
    </xf>
    <xf numFmtId="0" fontId="8" fillId="6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64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5" fontId="7" fillId="7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vertical="center" wrapText="1"/>
    </xf>
    <xf numFmtId="164" fontId="5" fillId="7" borderId="2" xfId="0" applyNumberFormat="1" applyFont="1" applyFill="1" applyBorder="1" applyAlignment="1">
      <alignment vertical="center" wrapText="1"/>
    </xf>
    <xf numFmtId="164" fontId="0" fillId="7" borderId="2" xfId="0" applyNumberFormat="1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/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/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/>
    <xf numFmtId="164" fontId="0" fillId="0" borderId="3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/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4EF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27"/>
  <sheetViews>
    <sheetView zoomScaleNormal="100" workbookViewId="0">
      <pane xSplit="2" ySplit="4" topLeftCell="K20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5"/>
  <cols>
    <col min="1" max="1" width="6" style="33" customWidth="1"/>
    <col min="2" max="2" width="66.42578125" customWidth="1"/>
    <col min="3" max="3" width="13.140625" customWidth="1"/>
    <col min="4" max="4" width="11.42578125" customWidth="1"/>
    <col min="5" max="5" width="9.42578125" customWidth="1"/>
    <col min="6" max="6" width="12.42578125" customWidth="1"/>
    <col min="7" max="7" width="7.7109375" customWidth="1"/>
    <col min="8" max="8" width="11.5703125" customWidth="1"/>
    <col min="9" max="9" width="8.28515625" customWidth="1"/>
    <col min="10" max="10" width="12" customWidth="1"/>
    <col min="11" max="11" width="9.85546875" customWidth="1"/>
    <col min="12" max="12" width="13.140625" customWidth="1"/>
    <col min="13" max="13" width="7.85546875" customWidth="1"/>
    <col min="14" max="14" width="12.140625" style="1" customWidth="1"/>
    <col min="15" max="15" width="10" customWidth="1"/>
    <col min="16" max="16" width="13.7109375" style="1" customWidth="1"/>
    <col min="17" max="17" width="10.7109375" customWidth="1"/>
    <col min="18" max="18" width="11.85546875" style="1" customWidth="1"/>
    <col min="19" max="19" width="9.140625" customWidth="1"/>
    <col min="20" max="20" width="12" style="1" customWidth="1"/>
    <col min="21" max="21" width="9.42578125" customWidth="1"/>
    <col min="22" max="22" width="12.5703125" style="1" customWidth="1"/>
    <col min="23" max="23" width="7.85546875" customWidth="1"/>
    <col min="24" max="24" width="12" style="1" customWidth="1"/>
    <col min="25" max="25" width="9.140625" customWidth="1"/>
    <col min="26" max="26" width="14.42578125" customWidth="1"/>
    <col min="27" max="27" width="11.7109375" customWidth="1"/>
    <col min="28" max="28" width="11.85546875" customWidth="1"/>
    <col min="29" max="29" width="9.140625" customWidth="1"/>
    <col min="30" max="30" width="12" customWidth="1"/>
    <col min="31" max="31" width="7.85546875" customWidth="1"/>
    <col min="32" max="32" width="11.28515625" customWidth="1"/>
    <col min="33" max="33" width="9.140625" customWidth="1"/>
    <col min="34" max="34" width="12.28515625" customWidth="1"/>
    <col min="35" max="35" width="11.7109375" customWidth="1"/>
    <col min="36" max="36" width="12.85546875" customWidth="1"/>
    <col min="37" max="37" width="9.140625" customWidth="1"/>
    <col min="38" max="38" width="11.7109375" customWidth="1"/>
    <col min="39" max="39" width="8.28515625" customWidth="1"/>
    <col min="40" max="40" width="12.85546875" customWidth="1"/>
    <col min="41" max="41" width="9" customWidth="1"/>
    <col min="42" max="42" width="12.140625" style="2" customWidth="1"/>
    <col min="43" max="43" width="8.5703125" customWidth="1"/>
    <col min="44" max="44" width="13.7109375" customWidth="1"/>
    <col min="45" max="45" width="8.85546875" customWidth="1"/>
    <col min="46" max="46" width="11.85546875" customWidth="1"/>
    <col min="47" max="47" width="10.140625" customWidth="1"/>
    <col min="48" max="48" width="12.7109375" customWidth="1"/>
    <col min="49" max="49" width="9.28515625" customWidth="1"/>
    <col min="50" max="50" width="11.7109375" customWidth="1"/>
    <col min="51" max="51" width="10.140625" customWidth="1"/>
  </cols>
  <sheetData>
    <row r="2" spans="1:51" s="33" customFormat="1" ht="68.25" customHeight="1">
      <c r="A2" s="118" t="s">
        <v>2</v>
      </c>
      <c r="B2" s="118" t="s">
        <v>0</v>
      </c>
      <c r="C2" s="120" t="s">
        <v>1</v>
      </c>
      <c r="D2" s="116" t="s">
        <v>60</v>
      </c>
      <c r="E2" s="117"/>
      <c r="F2" s="116" t="s">
        <v>61</v>
      </c>
      <c r="G2" s="117"/>
      <c r="H2" s="116" t="s">
        <v>62</v>
      </c>
      <c r="I2" s="117"/>
      <c r="J2" s="116" t="s">
        <v>71</v>
      </c>
      <c r="K2" s="117"/>
      <c r="L2" s="116" t="s">
        <v>72</v>
      </c>
      <c r="M2" s="117"/>
      <c r="N2" s="116" t="s">
        <v>74</v>
      </c>
      <c r="O2" s="117"/>
      <c r="P2" s="116" t="s">
        <v>75</v>
      </c>
      <c r="Q2" s="117"/>
      <c r="R2" s="116" t="s">
        <v>76</v>
      </c>
      <c r="S2" s="117"/>
      <c r="T2" s="122" t="s">
        <v>79</v>
      </c>
      <c r="U2" s="123"/>
      <c r="V2" s="116" t="s">
        <v>80</v>
      </c>
      <c r="W2" s="117"/>
      <c r="X2" s="116" t="s">
        <v>81</v>
      </c>
      <c r="Y2" s="117"/>
      <c r="Z2" s="116" t="s">
        <v>116</v>
      </c>
      <c r="AA2" s="117"/>
      <c r="AB2" s="116" t="s">
        <v>84</v>
      </c>
      <c r="AC2" s="117"/>
      <c r="AD2" s="116" t="s">
        <v>86</v>
      </c>
      <c r="AE2" s="117"/>
      <c r="AF2" s="116" t="s">
        <v>91</v>
      </c>
      <c r="AG2" s="117"/>
      <c r="AH2" s="116" t="s">
        <v>92</v>
      </c>
      <c r="AI2" s="117"/>
      <c r="AJ2" s="116" t="s">
        <v>94</v>
      </c>
      <c r="AK2" s="117"/>
      <c r="AL2" s="116" t="s">
        <v>95</v>
      </c>
      <c r="AM2" s="117"/>
      <c r="AN2" s="116" t="s">
        <v>96</v>
      </c>
      <c r="AO2" s="117"/>
      <c r="AP2" s="122" t="s">
        <v>85</v>
      </c>
      <c r="AQ2" s="123"/>
      <c r="AR2" s="122" t="s">
        <v>100</v>
      </c>
      <c r="AS2" s="123"/>
      <c r="AT2" s="116" t="s">
        <v>103</v>
      </c>
      <c r="AU2" s="117"/>
      <c r="AV2" s="116" t="s">
        <v>108</v>
      </c>
      <c r="AW2" s="117"/>
      <c r="AX2" s="122" t="s">
        <v>111</v>
      </c>
      <c r="AY2" s="123"/>
    </row>
    <row r="3" spans="1:51" s="33" customFormat="1" ht="40.5" customHeight="1">
      <c r="A3" s="119"/>
      <c r="B3" s="119"/>
      <c r="C3" s="121"/>
      <c r="D3" s="13" t="s">
        <v>19</v>
      </c>
      <c r="E3" s="10" t="s">
        <v>18</v>
      </c>
      <c r="F3" s="13" t="s">
        <v>19</v>
      </c>
      <c r="G3" s="10" t="s">
        <v>18</v>
      </c>
      <c r="H3" s="13" t="s">
        <v>19</v>
      </c>
      <c r="I3" s="10" t="s">
        <v>18</v>
      </c>
      <c r="J3" s="13" t="s">
        <v>19</v>
      </c>
      <c r="K3" s="10" t="s">
        <v>18</v>
      </c>
      <c r="L3" s="13" t="s">
        <v>19</v>
      </c>
      <c r="M3" s="10" t="s">
        <v>18</v>
      </c>
      <c r="N3" s="11" t="s">
        <v>19</v>
      </c>
      <c r="O3" s="10" t="s">
        <v>18</v>
      </c>
      <c r="P3" s="11" t="s">
        <v>19</v>
      </c>
      <c r="Q3" s="10" t="s">
        <v>18</v>
      </c>
      <c r="R3" s="11" t="s">
        <v>19</v>
      </c>
      <c r="S3" s="10" t="s">
        <v>18</v>
      </c>
      <c r="T3" s="11" t="s">
        <v>19</v>
      </c>
      <c r="U3" s="10" t="s">
        <v>18</v>
      </c>
      <c r="V3" s="11" t="s">
        <v>19</v>
      </c>
      <c r="W3" s="10" t="s">
        <v>18</v>
      </c>
      <c r="X3" s="11" t="s">
        <v>19</v>
      </c>
      <c r="Y3" s="10" t="s">
        <v>18</v>
      </c>
      <c r="Z3" s="13" t="s">
        <v>117</v>
      </c>
      <c r="AA3" s="16" t="s">
        <v>18</v>
      </c>
      <c r="AB3" s="11" t="s">
        <v>19</v>
      </c>
      <c r="AC3" s="16" t="s">
        <v>18</v>
      </c>
      <c r="AD3" s="11" t="s">
        <v>19</v>
      </c>
      <c r="AE3" s="16" t="s">
        <v>18</v>
      </c>
      <c r="AF3" s="11" t="s">
        <v>19</v>
      </c>
      <c r="AG3" s="16" t="s">
        <v>18</v>
      </c>
      <c r="AH3" s="11" t="s">
        <v>19</v>
      </c>
      <c r="AI3" s="16" t="s">
        <v>18</v>
      </c>
      <c r="AJ3" s="11" t="s">
        <v>19</v>
      </c>
      <c r="AK3" s="16" t="s">
        <v>18</v>
      </c>
      <c r="AL3" s="11" t="s">
        <v>19</v>
      </c>
      <c r="AM3" s="16" t="s">
        <v>18</v>
      </c>
      <c r="AN3" s="11" t="s">
        <v>19</v>
      </c>
      <c r="AO3" s="16" t="s">
        <v>18</v>
      </c>
      <c r="AP3" s="19" t="s">
        <v>19</v>
      </c>
      <c r="AQ3" s="10" t="s">
        <v>18</v>
      </c>
      <c r="AR3" s="19" t="s">
        <v>19</v>
      </c>
      <c r="AS3" s="10" t="s">
        <v>18</v>
      </c>
      <c r="AT3" s="19" t="s">
        <v>19</v>
      </c>
      <c r="AU3" s="35" t="s">
        <v>18</v>
      </c>
      <c r="AV3" s="19" t="s">
        <v>19</v>
      </c>
      <c r="AW3" s="35" t="s">
        <v>18</v>
      </c>
      <c r="AX3" s="19" t="s">
        <v>19</v>
      </c>
      <c r="AY3" s="10" t="s">
        <v>18</v>
      </c>
    </row>
    <row r="4" spans="1:51" s="92" customFormat="1" ht="31.5" customHeight="1">
      <c r="A4" s="89"/>
      <c r="B4" s="90" t="s">
        <v>3</v>
      </c>
      <c r="C4" s="91">
        <f>SUM(C5:C9)</f>
        <v>14</v>
      </c>
      <c r="D4" s="98"/>
      <c r="E4" s="99">
        <f>SUM(E5:E9)</f>
        <v>4</v>
      </c>
      <c r="F4" s="98"/>
      <c r="G4" s="99">
        <f>SUM(G5:G9)</f>
        <v>3</v>
      </c>
      <c r="H4" s="98"/>
      <c r="I4" s="99">
        <f>SUM(I5:I9)</f>
        <v>13</v>
      </c>
      <c r="J4" s="98"/>
      <c r="K4" s="99">
        <f>SUM(K5:K9)</f>
        <v>12.8</v>
      </c>
      <c r="L4" s="98"/>
      <c r="M4" s="99">
        <f>SUM(M5:M9)</f>
        <v>14</v>
      </c>
      <c r="N4" s="100"/>
      <c r="O4" s="99">
        <f>SUM(O5:O9)</f>
        <v>2</v>
      </c>
      <c r="P4" s="100"/>
      <c r="Q4" s="99">
        <f>SUM(Q5:Q9)</f>
        <v>13</v>
      </c>
      <c r="R4" s="100"/>
      <c r="S4" s="99">
        <f>SUM(S5:S9)</f>
        <v>14</v>
      </c>
      <c r="T4" s="100"/>
      <c r="U4" s="99">
        <f>SUM(U5:U9)</f>
        <v>13</v>
      </c>
      <c r="V4" s="100"/>
      <c r="W4" s="99">
        <f>SUM(W5:W9)</f>
        <v>12</v>
      </c>
      <c r="X4" s="100"/>
      <c r="Y4" s="99">
        <f>SUM(Y5:Y9)</f>
        <v>12.8</v>
      </c>
      <c r="Z4" s="101"/>
      <c r="AA4" s="99">
        <f>SUM(AA5:AA9)</f>
        <v>9</v>
      </c>
      <c r="AB4" s="101"/>
      <c r="AC4" s="99">
        <f>SUM(AC5:AC9)</f>
        <v>11.8</v>
      </c>
      <c r="AD4" s="101"/>
      <c r="AE4" s="99">
        <f>SUM(AE5:AE9)</f>
        <v>8</v>
      </c>
      <c r="AF4" s="101"/>
      <c r="AG4" s="99">
        <f>SUM(AG5:AG9)</f>
        <v>14</v>
      </c>
      <c r="AH4" s="101"/>
      <c r="AI4" s="99">
        <f>SUM(AI5:AI9)</f>
        <v>11</v>
      </c>
      <c r="AJ4" s="101"/>
      <c r="AK4" s="99">
        <f>SUM(AK5:AK9)</f>
        <v>11</v>
      </c>
      <c r="AL4" s="101"/>
      <c r="AM4" s="99">
        <f>SUM(AM5:AM9)</f>
        <v>13</v>
      </c>
      <c r="AN4" s="101"/>
      <c r="AO4" s="99">
        <f>SUM(AO5:AO9)</f>
        <v>14</v>
      </c>
      <c r="AP4" s="102"/>
      <c r="AQ4" s="99">
        <f>SUM(AQ5:AQ9)</f>
        <v>7</v>
      </c>
      <c r="AR4" s="99"/>
      <c r="AS4" s="99">
        <f>SUM(AS5:AS9)</f>
        <v>7</v>
      </c>
      <c r="AT4" s="99"/>
      <c r="AU4" s="99">
        <f>SUM(AU5:AU9)</f>
        <v>12.8</v>
      </c>
      <c r="AV4" s="99"/>
      <c r="AW4" s="99">
        <f>SUM(AW5:AW9)</f>
        <v>6</v>
      </c>
      <c r="AX4" s="99"/>
      <c r="AY4" s="99">
        <f>SUM(AY5:AY9)</f>
        <v>3.8</v>
      </c>
    </row>
    <row r="5" spans="1:51" s="28" customFormat="1" ht="20.25" customHeight="1">
      <c r="A5" s="35" t="s">
        <v>4</v>
      </c>
      <c r="B5" s="32" t="s">
        <v>133</v>
      </c>
      <c r="C5" s="37">
        <v>1</v>
      </c>
      <c r="D5" s="13"/>
      <c r="E5" s="10">
        <v>1</v>
      </c>
      <c r="F5" s="13"/>
      <c r="G5" s="10">
        <v>1</v>
      </c>
      <c r="H5" s="13"/>
      <c r="I5" s="10">
        <v>1</v>
      </c>
      <c r="J5" s="13"/>
      <c r="K5" s="10">
        <v>1</v>
      </c>
      <c r="L5" s="13"/>
      <c r="M5" s="10">
        <v>1</v>
      </c>
      <c r="N5" s="11"/>
      <c r="O5" s="10">
        <v>1</v>
      </c>
      <c r="P5" s="11"/>
      <c r="Q5" s="10">
        <v>1</v>
      </c>
      <c r="R5" s="11"/>
      <c r="S5" s="10">
        <v>1</v>
      </c>
      <c r="T5" s="11"/>
      <c r="U5" s="10">
        <v>1</v>
      </c>
      <c r="V5" s="11"/>
      <c r="W5" s="10">
        <v>1</v>
      </c>
      <c r="X5" s="11"/>
      <c r="Y5" s="10">
        <v>1</v>
      </c>
      <c r="Z5" s="16"/>
      <c r="AA5" s="16">
        <v>1</v>
      </c>
      <c r="AB5" s="16"/>
      <c r="AC5" s="16">
        <v>1</v>
      </c>
      <c r="AD5" s="16"/>
      <c r="AE5" s="16">
        <v>1</v>
      </c>
      <c r="AF5" s="16"/>
      <c r="AG5" s="16">
        <v>1</v>
      </c>
      <c r="AH5" s="16"/>
      <c r="AI5" s="16">
        <v>1</v>
      </c>
      <c r="AJ5" s="16"/>
      <c r="AK5" s="16">
        <v>1</v>
      </c>
      <c r="AL5" s="16"/>
      <c r="AM5" s="16">
        <v>1</v>
      </c>
      <c r="AN5" s="16"/>
      <c r="AO5" s="16">
        <v>1</v>
      </c>
      <c r="AP5" s="19"/>
      <c r="AQ5" s="10">
        <v>1</v>
      </c>
      <c r="AR5" s="10"/>
      <c r="AS5" s="10">
        <v>1</v>
      </c>
      <c r="AT5" s="10"/>
      <c r="AU5" s="10">
        <v>1</v>
      </c>
      <c r="AV5" s="10"/>
      <c r="AW5" s="10">
        <v>1</v>
      </c>
      <c r="AX5" s="10"/>
      <c r="AY5" s="10">
        <v>1</v>
      </c>
    </row>
    <row r="6" spans="1:51" s="28" customFormat="1" ht="39" customHeight="1">
      <c r="A6" s="35" t="s">
        <v>5</v>
      </c>
      <c r="B6" s="32" t="s">
        <v>134</v>
      </c>
      <c r="C6" s="37">
        <v>1</v>
      </c>
      <c r="D6" s="13"/>
      <c r="E6" s="10">
        <v>1</v>
      </c>
      <c r="F6" s="13"/>
      <c r="G6" s="10">
        <v>1</v>
      </c>
      <c r="H6" s="13"/>
      <c r="I6" s="10">
        <v>1</v>
      </c>
      <c r="J6" s="13"/>
      <c r="K6" s="10">
        <v>0.8</v>
      </c>
      <c r="L6" s="13"/>
      <c r="M6" s="10">
        <v>1</v>
      </c>
      <c r="N6" s="11"/>
      <c r="O6" s="10">
        <v>1</v>
      </c>
      <c r="P6" s="11"/>
      <c r="Q6" s="10">
        <v>1</v>
      </c>
      <c r="R6" s="11"/>
      <c r="S6" s="10">
        <v>1</v>
      </c>
      <c r="T6" s="11"/>
      <c r="U6" s="10">
        <v>1</v>
      </c>
      <c r="V6" s="11"/>
      <c r="W6" s="10">
        <v>1</v>
      </c>
      <c r="X6" s="11"/>
      <c r="Y6" s="10">
        <v>0.8</v>
      </c>
      <c r="Z6" s="16"/>
      <c r="AA6" s="16" t="s">
        <v>82</v>
      </c>
      <c r="AB6" s="16"/>
      <c r="AC6" s="16">
        <v>0.8</v>
      </c>
      <c r="AD6" s="16"/>
      <c r="AE6" s="16">
        <v>1</v>
      </c>
      <c r="AF6" s="16"/>
      <c r="AG6" s="16">
        <v>1</v>
      </c>
      <c r="AH6" s="16"/>
      <c r="AI6" s="16">
        <v>1</v>
      </c>
      <c r="AJ6" s="16"/>
      <c r="AK6" s="16">
        <v>0</v>
      </c>
      <c r="AL6" s="16"/>
      <c r="AM6" s="16">
        <v>1</v>
      </c>
      <c r="AN6" s="16"/>
      <c r="AO6" s="16">
        <v>1</v>
      </c>
      <c r="AP6" s="19"/>
      <c r="AQ6" s="10">
        <v>1</v>
      </c>
      <c r="AR6" s="10"/>
      <c r="AS6" s="10">
        <v>1</v>
      </c>
      <c r="AT6" s="10"/>
      <c r="AU6" s="10">
        <v>0.8</v>
      </c>
      <c r="AV6" s="10"/>
      <c r="AW6" s="10">
        <v>1</v>
      </c>
      <c r="AX6" s="10"/>
      <c r="AY6" s="10">
        <v>0.8</v>
      </c>
    </row>
    <row r="7" spans="1:51" s="28" customFormat="1" ht="38.25" customHeight="1">
      <c r="A7" s="35" t="s">
        <v>6</v>
      </c>
      <c r="B7" s="32" t="s">
        <v>135</v>
      </c>
      <c r="C7" s="37">
        <v>2</v>
      </c>
      <c r="D7" s="13"/>
      <c r="E7" s="10">
        <v>2</v>
      </c>
      <c r="F7" s="13"/>
      <c r="G7" s="10">
        <v>1</v>
      </c>
      <c r="H7" s="13"/>
      <c r="I7" s="10">
        <v>1</v>
      </c>
      <c r="J7" s="13"/>
      <c r="K7" s="10">
        <v>1</v>
      </c>
      <c r="L7" s="13"/>
      <c r="M7" s="10">
        <v>2</v>
      </c>
      <c r="N7" s="11"/>
      <c r="O7" s="10">
        <v>0</v>
      </c>
      <c r="P7" s="11"/>
      <c r="Q7" s="10">
        <v>1</v>
      </c>
      <c r="R7" s="11"/>
      <c r="S7" s="10">
        <v>2</v>
      </c>
      <c r="T7" s="11"/>
      <c r="U7" s="10">
        <v>2</v>
      </c>
      <c r="V7" s="11"/>
      <c r="W7" s="10">
        <v>0</v>
      </c>
      <c r="X7" s="11"/>
      <c r="Y7" s="10">
        <v>1</v>
      </c>
      <c r="Z7" s="16"/>
      <c r="AA7" s="16">
        <v>1</v>
      </c>
      <c r="AB7" s="16"/>
      <c r="AC7" s="16">
        <v>0</v>
      </c>
      <c r="AD7" s="16"/>
      <c r="AE7" s="16">
        <v>0</v>
      </c>
      <c r="AF7" s="16"/>
      <c r="AG7" s="16">
        <v>2</v>
      </c>
      <c r="AH7" s="16"/>
      <c r="AI7" s="16">
        <v>2</v>
      </c>
      <c r="AJ7" s="16"/>
      <c r="AK7" s="16">
        <v>0</v>
      </c>
      <c r="AL7" s="16"/>
      <c r="AM7" s="16">
        <v>2</v>
      </c>
      <c r="AN7" s="16"/>
      <c r="AO7" s="16">
        <v>2</v>
      </c>
      <c r="AP7" s="19"/>
      <c r="AQ7" s="10">
        <v>2</v>
      </c>
      <c r="AR7" s="10"/>
      <c r="AS7" s="10">
        <v>2</v>
      </c>
      <c r="AT7" s="10"/>
      <c r="AU7" s="10">
        <v>1</v>
      </c>
      <c r="AV7" s="10"/>
      <c r="AW7" s="10">
        <v>2</v>
      </c>
      <c r="AX7" s="10"/>
      <c r="AY7" s="10">
        <v>1</v>
      </c>
    </row>
    <row r="8" spans="1:51" s="28" customFormat="1" ht="57" customHeight="1">
      <c r="A8" s="35" t="s">
        <v>7</v>
      </c>
      <c r="B8" s="32" t="s">
        <v>113</v>
      </c>
      <c r="C8" s="37">
        <v>5</v>
      </c>
      <c r="D8" s="13">
        <v>0</v>
      </c>
      <c r="E8" s="10">
        <v>0</v>
      </c>
      <c r="F8" s="13">
        <v>50</v>
      </c>
      <c r="G8" s="10">
        <v>0</v>
      </c>
      <c r="H8" s="13">
        <v>98</v>
      </c>
      <c r="I8" s="10">
        <v>5</v>
      </c>
      <c r="J8" s="13">
        <v>100</v>
      </c>
      <c r="K8" s="10">
        <v>5</v>
      </c>
      <c r="L8" s="13">
        <v>100</v>
      </c>
      <c r="M8" s="10">
        <v>5</v>
      </c>
      <c r="N8" s="11">
        <v>0</v>
      </c>
      <c r="O8" s="10">
        <v>0</v>
      </c>
      <c r="P8" s="11">
        <v>92</v>
      </c>
      <c r="Q8" s="10">
        <v>5</v>
      </c>
      <c r="R8" s="11">
        <v>100</v>
      </c>
      <c r="S8" s="10">
        <v>5</v>
      </c>
      <c r="T8" s="11">
        <v>90</v>
      </c>
      <c r="U8" s="10">
        <v>4</v>
      </c>
      <c r="V8" s="11">
        <v>100</v>
      </c>
      <c r="W8" s="10">
        <v>5</v>
      </c>
      <c r="X8" s="11">
        <v>100</v>
      </c>
      <c r="Y8" s="10">
        <v>5</v>
      </c>
      <c r="Z8" s="17">
        <v>89.4</v>
      </c>
      <c r="AA8" s="16">
        <v>4</v>
      </c>
      <c r="AB8" s="17">
        <v>100</v>
      </c>
      <c r="AC8" s="16">
        <v>5</v>
      </c>
      <c r="AD8" s="17">
        <v>77</v>
      </c>
      <c r="AE8" s="18">
        <v>2</v>
      </c>
      <c r="AF8" s="16">
        <v>100</v>
      </c>
      <c r="AG8" s="16">
        <v>5</v>
      </c>
      <c r="AH8" s="16">
        <v>100</v>
      </c>
      <c r="AI8" s="16">
        <v>5</v>
      </c>
      <c r="AJ8" s="16">
        <v>100</v>
      </c>
      <c r="AK8" s="16">
        <v>5</v>
      </c>
      <c r="AL8" s="16">
        <v>100</v>
      </c>
      <c r="AM8" s="16">
        <v>5</v>
      </c>
      <c r="AN8" s="16">
        <v>100</v>
      </c>
      <c r="AO8" s="16">
        <v>5</v>
      </c>
      <c r="AP8" s="19">
        <v>73</v>
      </c>
      <c r="AQ8" s="10">
        <v>1</v>
      </c>
      <c r="AR8" s="10">
        <v>83</v>
      </c>
      <c r="AS8" s="10">
        <v>3</v>
      </c>
      <c r="AT8" s="20">
        <v>97</v>
      </c>
      <c r="AU8" s="10">
        <v>5</v>
      </c>
      <c r="AV8" s="20">
        <v>50</v>
      </c>
      <c r="AW8" s="10">
        <v>2</v>
      </c>
      <c r="AX8" s="20">
        <v>66.7</v>
      </c>
      <c r="AY8" s="10">
        <v>1</v>
      </c>
    </row>
    <row r="9" spans="1:51" s="28" customFormat="1" ht="63.75" customHeight="1">
      <c r="A9" s="35" t="s">
        <v>21</v>
      </c>
      <c r="B9" s="32" t="s">
        <v>36</v>
      </c>
      <c r="C9" s="37">
        <v>5</v>
      </c>
      <c r="D9" s="13">
        <v>0</v>
      </c>
      <c r="E9" s="10">
        <v>0</v>
      </c>
      <c r="F9" s="13">
        <v>0</v>
      </c>
      <c r="G9" s="10">
        <v>0</v>
      </c>
      <c r="H9" s="13">
        <v>97</v>
      </c>
      <c r="I9" s="10">
        <v>5</v>
      </c>
      <c r="J9" s="13">
        <v>100</v>
      </c>
      <c r="K9" s="10">
        <v>5</v>
      </c>
      <c r="L9" s="13">
        <v>100</v>
      </c>
      <c r="M9" s="10">
        <v>5</v>
      </c>
      <c r="N9" s="11">
        <v>0</v>
      </c>
      <c r="O9" s="10">
        <v>0</v>
      </c>
      <c r="P9" s="11">
        <v>90.9</v>
      </c>
      <c r="Q9" s="10">
        <v>5</v>
      </c>
      <c r="R9" s="11">
        <v>98</v>
      </c>
      <c r="S9" s="10">
        <v>5</v>
      </c>
      <c r="T9" s="11">
        <v>92</v>
      </c>
      <c r="U9" s="10">
        <v>5</v>
      </c>
      <c r="V9" s="11">
        <v>100</v>
      </c>
      <c r="W9" s="10">
        <v>5</v>
      </c>
      <c r="X9" s="11">
        <v>100</v>
      </c>
      <c r="Y9" s="10">
        <v>5</v>
      </c>
      <c r="Z9" s="17">
        <v>84.6</v>
      </c>
      <c r="AA9" s="16">
        <v>3</v>
      </c>
      <c r="AB9" s="17">
        <v>100</v>
      </c>
      <c r="AC9" s="16">
        <v>5</v>
      </c>
      <c r="AD9" s="17">
        <v>87.5</v>
      </c>
      <c r="AE9" s="18">
        <v>4</v>
      </c>
      <c r="AF9" s="16">
        <v>100</v>
      </c>
      <c r="AG9" s="16">
        <v>5</v>
      </c>
      <c r="AH9" s="17">
        <v>77.8</v>
      </c>
      <c r="AI9" s="16">
        <v>2</v>
      </c>
      <c r="AJ9" s="16">
        <v>100</v>
      </c>
      <c r="AK9" s="16">
        <v>5</v>
      </c>
      <c r="AL9" s="16">
        <v>87.5</v>
      </c>
      <c r="AM9" s="16">
        <v>4</v>
      </c>
      <c r="AN9" s="16">
        <v>100</v>
      </c>
      <c r="AO9" s="16">
        <v>5</v>
      </c>
      <c r="AP9" s="19">
        <v>75</v>
      </c>
      <c r="AQ9" s="10">
        <v>2</v>
      </c>
      <c r="AR9" s="10">
        <v>0</v>
      </c>
      <c r="AS9" s="10">
        <v>0</v>
      </c>
      <c r="AT9" s="20">
        <v>96</v>
      </c>
      <c r="AU9" s="10">
        <v>5</v>
      </c>
      <c r="AV9" s="20">
        <v>30</v>
      </c>
      <c r="AW9" s="10">
        <v>0</v>
      </c>
      <c r="AX9" s="20">
        <v>44.4</v>
      </c>
      <c r="AY9" s="10">
        <v>0</v>
      </c>
    </row>
    <row r="10" spans="1:51" s="92" customFormat="1" ht="29.25" customHeight="1">
      <c r="A10" s="93"/>
      <c r="B10" s="90" t="s">
        <v>136</v>
      </c>
      <c r="C10" s="91">
        <f>SUM(C11:C15)</f>
        <v>24</v>
      </c>
      <c r="D10" s="94"/>
      <c r="E10" s="99">
        <f>SUM(E11:E15)</f>
        <v>11</v>
      </c>
      <c r="F10" s="98"/>
      <c r="G10" s="99">
        <f>SUM(G11:G15)</f>
        <v>16</v>
      </c>
      <c r="H10" s="91"/>
      <c r="I10" s="99">
        <f>SUM(I11:I15)</f>
        <v>19</v>
      </c>
      <c r="J10" s="98"/>
      <c r="K10" s="99">
        <f>SUM(K11:K15)</f>
        <v>10</v>
      </c>
      <c r="L10" s="98"/>
      <c r="M10" s="99">
        <f>SUM(M11:M15)</f>
        <v>17</v>
      </c>
      <c r="N10" s="100"/>
      <c r="O10" s="99">
        <f>SUM(O11:O15)</f>
        <v>6</v>
      </c>
      <c r="P10" s="100"/>
      <c r="Q10" s="99">
        <f>SUM(Q11:Q15)</f>
        <v>14</v>
      </c>
      <c r="R10" s="100"/>
      <c r="S10" s="99">
        <f>SUM(S11:S15)</f>
        <v>14</v>
      </c>
      <c r="T10" s="100"/>
      <c r="U10" s="99">
        <f>SUM(U11:U15)</f>
        <v>15</v>
      </c>
      <c r="V10" s="100"/>
      <c r="W10" s="99">
        <f>SUM(W11:W15)</f>
        <v>16</v>
      </c>
      <c r="X10" s="100"/>
      <c r="Y10" s="99">
        <f>SUM(Y11:Y15)</f>
        <v>18</v>
      </c>
      <c r="Z10" s="101"/>
      <c r="AA10" s="99">
        <f>SUM(AA11:AA15)</f>
        <v>18</v>
      </c>
      <c r="AB10" s="101"/>
      <c r="AC10" s="99">
        <f>SUM(AC11:AC15)</f>
        <v>12</v>
      </c>
      <c r="AD10" s="101"/>
      <c r="AE10" s="99">
        <f>SUM(AE11:AE15)</f>
        <v>11</v>
      </c>
      <c r="AF10" s="101"/>
      <c r="AG10" s="99">
        <f>SUM(AG11:AG15)</f>
        <v>12</v>
      </c>
      <c r="AH10" s="101"/>
      <c r="AI10" s="99">
        <f>SUM(AI11:AI15)</f>
        <v>11</v>
      </c>
      <c r="AJ10" s="101"/>
      <c r="AK10" s="99">
        <f>SUM(AK11:AK15)</f>
        <v>11</v>
      </c>
      <c r="AL10" s="101"/>
      <c r="AM10" s="99">
        <f>SUM(AM11:AM15)</f>
        <v>8</v>
      </c>
      <c r="AN10" s="101"/>
      <c r="AO10" s="99">
        <f>SUM(AO11:AO15)</f>
        <v>11</v>
      </c>
      <c r="AP10" s="102"/>
      <c r="AQ10" s="99">
        <f>SUM(AQ11:AQ15)</f>
        <v>4</v>
      </c>
      <c r="AR10" s="99"/>
      <c r="AS10" s="99">
        <f>SUM(AS11:AS15)</f>
        <v>8</v>
      </c>
      <c r="AT10" s="99"/>
      <c r="AU10" s="99">
        <f>SUM(AU11:AU15)</f>
        <v>18</v>
      </c>
      <c r="AV10" s="99"/>
      <c r="AW10" s="99">
        <f>SUM(AW11:AW15)</f>
        <v>7</v>
      </c>
      <c r="AX10" s="99"/>
      <c r="AY10" s="99">
        <f>SUM(AY11:AY15)</f>
        <v>5</v>
      </c>
    </row>
    <row r="11" spans="1:51" s="28" customFormat="1" ht="30">
      <c r="A11" s="66" t="s">
        <v>8</v>
      </c>
      <c r="B11" s="32" t="s">
        <v>22</v>
      </c>
      <c r="C11" s="15">
        <v>5</v>
      </c>
      <c r="D11" s="39">
        <v>100</v>
      </c>
      <c r="E11" s="10">
        <v>5</v>
      </c>
      <c r="F11" s="39">
        <v>100</v>
      </c>
      <c r="G11" s="10">
        <v>5</v>
      </c>
      <c r="H11" s="39">
        <v>100</v>
      </c>
      <c r="I11" s="10">
        <v>5</v>
      </c>
      <c r="J11" s="39">
        <v>100</v>
      </c>
      <c r="K11" s="10">
        <v>5</v>
      </c>
      <c r="L11" s="39">
        <v>100</v>
      </c>
      <c r="M11" s="10">
        <v>5</v>
      </c>
      <c r="N11" s="39">
        <v>100</v>
      </c>
      <c r="O11" s="10">
        <v>5</v>
      </c>
      <c r="P11" s="39">
        <v>93</v>
      </c>
      <c r="Q11" s="10">
        <v>5</v>
      </c>
      <c r="R11" s="39">
        <v>97</v>
      </c>
      <c r="S11" s="10">
        <v>5</v>
      </c>
      <c r="T11" s="39">
        <v>82</v>
      </c>
      <c r="U11" s="10">
        <v>3</v>
      </c>
      <c r="V11" s="39">
        <v>100</v>
      </c>
      <c r="W11" s="10">
        <v>5</v>
      </c>
      <c r="X11" s="21">
        <v>100</v>
      </c>
      <c r="Y11" s="35">
        <v>5</v>
      </c>
      <c r="Z11" s="36">
        <v>94</v>
      </c>
      <c r="AA11" s="35">
        <v>5</v>
      </c>
      <c r="AB11" s="36">
        <v>100</v>
      </c>
      <c r="AC11" s="35">
        <v>5</v>
      </c>
      <c r="AD11" s="36">
        <v>89</v>
      </c>
      <c r="AE11" s="42">
        <v>4</v>
      </c>
      <c r="AF11" s="36">
        <v>100</v>
      </c>
      <c r="AG11" s="35">
        <v>5</v>
      </c>
      <c r="AH11" s="36">
        <v>100</v>
      </c>
      <c r="AI11" s="35">
        <v>5</v>
      </c>
      <c r="AJ11" s="36">
        <v>100</v>
      </c>
      <c r="AK11" s="35">
        <v>5</v>
      </c>
      <c r="AL11" s="36">
        <v>77</v>
      </c>
      <c r="AM11" s="35">
        <v>2</v>
      </c>
      <c r="AN11" s="36">
        <v>88</v>
      </c>
      <c r="AO11" s="35">
        <v>4</v>
      </c>
      <c r="AP11" s="43">
        <v>64</v>
      </c>
      <c r="AQ11" s="35">
        <v>0</v>
      </c>
      <c r="AR11" s="35">
        <v>77.7</v>
      </c>
      <c r="AS11" s="35">
        <v>2</v>
      </c>
      <c r="AT11" s="36">
        <v>95</v>
      </c>
      <c r="AU11" s="35">
        <v>5</v>
      </c>
      <c r="AV11" s="36">
        <v>68</v>
      </c>
      <c r="AW11" s="35">
        <v>0</v>
      </c>
      <c r="AX11" s="36">
        <v>77</v>
      </c>
      <c r="AY11" s="10">
        <v>2</v>
      </c>
    </row>
    <row r="12" spans="1:51" s="28" customFormat="1" ht="27.75" customHeight="1">
      <c r="A12" s="66" t="s">
        <v>9</v>
      </c>
      <c r="B12" s="32" t="s">
        <v>137</v>
      </c>
      <c r="C12" s="15">
        <v>5</v>
      </c>
      <c r="D12" s="39">
        <v>0</v>
      </c>
      <c r="E12" s="10">
        <v>0</v>
      </c>
      <c r="F12" s="39">
        <v>6</v>
      </c>
      <c r="G12" s="10">
        <v>5</v>
      </c>
      <c r="H12" s="39">
        <v>8.9</v>
      </c>
      <c r="I12" s="10">
        <v>5</v>
      </c>
      <c r="J12" s="39">
        <v>0</v>
      </c>
      <c r="K12" s="10">
        <v>0</v>
      </c>
      <c r="L12" s="39">
        <v>100</v>
      </c>
      <c r="M12" s="10">
        <v>5</v>
      </c>
      <c r="N12" s="39">
        <v>0</v>
      </c>
      <c r="O12" s="10">
        <v>0</v>
      </c>
      <c r="P12" s="39">
        <v>0</v>
      </c>
      <c r="Q12" s="10">
        <v>0</v>
      </c>
      <c r="R12" s="39"/>
      <c r="S12" s="10"/>
      <c r="T12" s="39">
        <v>9.6</v>
      </c>
      <c r="U12" s="10">
        <v>4</v>
      </c>
      <c r="V12" s="39">
        <v>6</v>
      </c>
      <c r="W12" s="10">
        <v>5</v>
      </c>
      <c r="X12" s="21">
        <v>6</v>
      </c>
      <c r="Y12" s="35">
        <v>5</v>
      </c>
      <c r="Z12" s="36">
        <v>6</v>
      </c>
      <c r="AA12" s="35">
        <v>5</v>
      </c>
      <c r="AB12" s="36">
        <v>0</v>
      </c>
      <c r="AC12" s="35">
        <v>0</v>
      </c>
      <c r="AD12" s="36">
        <v>0</v>
      </c>
      <c r="AE12" s="35">
        <v>0</v>
      </c>
      <c r="AF12" s="36"/>
      <c r="AG12" s="35"/>
      <c r="AH12" s="36">
        <v>0</v>
      </c>
      <c r="AI12" s="35">
        <v>0</v>
      </c>
      <c r="AJ12" s="36">
        <v>0</v>
      </c>
      <c r="AK12" s="35">
        <v>0</v>
      </c>
      <c r="AL12" s="35">
        <v>0</v>
      </c>
      <c r="AM12" s="35">
        <v>0</v>
      </c>
      <c r="AN12" s="36">
        <v>0</v>
      </c>
      <c r="AO12" s="35">
        <v>0</v>
      </c>
      <c r="AP12" s="43">
        <v>0</v>
      </c>
      <c r="AQ12" s="35">
        <v>0</v>
      </c>
      <c r="AR12" s="35">
        <v>0</v>
      </c>
      <c r="AS12" s="35">
        <v>0</v>
      </c>
      <c r="AT12" s="36">
        <v>6</v>
      </c>
      <c r="AU12" s="35">
        <v>5</v>
      </c>
      <c r="AV12" s="36">
        <v>6.6</v>
      </c>
      <c r="AW12" s="35">
        <v>5</v>
      </c>
      <c r="AX12" s="36">
        <v>0</v>
      </c>
      <c r="AY12" s="10">
        <v>0</v>
      </c>
    </row>
    <row r="13" spans="1:51" s="28" customFormat="1" ht="45">
      <c r="A13" s="66" t="s">
        <v>10</v>
      </c>
      <c r="B13" s="32" t="s">
        <v>118</v>
      </c>
      <c r="C13" s="15">
        <v>4</v>
      </c>
      <c r="D13" s="39">
        <v>1</v>
      </c>
      <c r="E13" s="10">
        <v>1</v>
      </c>
      <c r="F13" s="20"/>
      <c r="G13" s="44">
        <v>1</v>
      </c>
      <c r="H13" s="39"/>
      <c r="I13" s="10">
        <v>4</v>
      </c>
      <c r="J13" s="39">
        <v>0</v>
      </c>
      <c r="K13" s="10">
        <v>0</v>
      </c>
      <c r="L13" s="39"/>
      <c r="M13" s="10">
        <v>2</v>
      </c>
      <c r="N13" s="39"/>
      <c r="O13" s="10">
        <v>1</v>
      </c>
      <c r="P13" s="39"/>
      <c r="Q13" s="10">
        <v>4</v>
      </c>
      <c r="R13" s="39"/>
      <c r="S13" s="10">
        <v>4</v>
      </c>
      <c r="T13" s="39"/>
      <c r="U13" s="10">
        <v>3</v>
      </c>
      <c r="V13" s="39"/>
      <c r="W13" s="10">
        <v>3</v>
      </c>
      <c r="X13" s="21"/>
      <c r="Y13" s="35">
        <v>3</v>
      </c>
      <c r="Z13" s="35"/>
      <c r="AA13" s="35">
        <v>3</v>
      </c>
      <c r="AB13" s="35"/>
      <c r="AC13" s="35">
        <v>2</v>
      </c>
      <c r="AD13" s="35"/>
      <c r="AE13" s="35">
        <v>3</v>
      </c>
      <c r="AF13" s="36"/>
      <c r="AG13" s="35">
        <v>2</v>
      </c>
      <c r="AH13" s="36"/>
      <c r="AI13" s="35">
        <v>1</v>
      </c>
      <c r="AJ13" s="36"/>
      <c r="AK13" s="35">
        <v>1</v>
      </c>
      <c r="AL13" s="35"/>
      <c r="AM13" s="35">
        <v>2</v>
      </c>
      <c r="AN13" s="36"/>
      <c r="AO13" s="35">
        <v>2</v>
      </c>
      <c r="AP13" s="43"/>
      <c r="AQ13" s="35">
        <v>2</v>
      </c>
      <c r="AR13" s="35"/>
      <c r="AS13" s="35">
        <v>2</v>
      </c>
      <c r="AT13" s="36"/>
      <c r="AU13" s="35">
        <v>3</v>
      </c>
      <c r="AV13" s="36"/>
      <c r="AW13" s="35">
        <v>2</v>
      </c>
      <c r="AX13" s="36"/>
      <c r="AY13" s="10">
        <v>3</v>
      </c>
    </row>
    <row r="14" spans="1:51" s="28" customFormat="1" ht="38.25" customHeight="1">
      <c r="A14" s="66" t="s">
        <v>23</v>
      </c>
      <c r="B14" s="32" t="s">
        <v>24</v>
      </c>
      <c r="C14" s="15">
        <v>5</v>
      </c>
      <c r="D14" s="39">
        <v>100</v>
      </c>
      <c r="E14" s="10">
        <v>5</v>
      </c>
      <c r="F14" s="39">
        <v>100</v>
      </c>
      <c r="G14" s="44">
        <v>5</v>
      </c>
      <c r="H14" s="39">
        <v>99.3</v>
      </c>
      <c r="I14" s="10">
        <v>5</v>
      </c>
      <c r="J14" s="39">
        <v>100</v>
      </c>
      <c r="K14" s="10">
        <v>5</v>
      </c>
      <c r="L14" s="39">
        <v>100</v>
      </c>
      <c r="M14" s="10">
        <v>5</v>
      </c>
      <c r="N14" s="39">
        <v>0</v>
      </c>
      <c r="O14" s="10">
        <v>0</v>
      </c>
      <c r="P14" s="39">
        <v>93</v>
      </c>
      <c r="Q14" s="10">
        <v>5</v>
      </c>
      <c r="R14" s="39">
        <v>100</v>
      </c>
      <c r="S14" s="10">
        <v>5</v>
      </c>
      <c r="T14" s="39">
        <v>93</v>
      </c>
      <c r="U14" s="10">
        <v>5</v>
      </c>
      <c r="V14" s="39">
        <v>82</v>
      </c>
      <c r="W14" s="10">
        <v>3</v>
      </c>
      <c r="X14" s="21">
        <v>100</v>
      </c>
      <c r="Y14" s="35">
        <v>5</v>
      </c>
      <c r="Z14" s="36">
        <v>94</v>
      </c>
      <c r="AA14" s="35">
        <v>5</v>
      </c>
      <c r="AB14" s="36">
        <v>100</v>
      </c>
      <c r="AC14" s="35">
        <v>5</v>
      </c>
      <c r="AD14" s="36">
        <v>89</v>
      </c>
      <c r="AE14" s="42">
        <v>4</v>
      </c>
      <c r="AF14" s="36">
        <v>100</v>
      </c>
      <c r="AG14" s="35">
        <v>5</v>
      </c>
      <c r="AH14" s="36">
        <v>86</v>
      </c>
      <c r="AI14" s="35">
        <v>5</v>
      </c>
      <c r="AJ14" s="36">
        <v>100</v>
      </c>
      <c r="AK14" s="35">
        <v>5</v>
      </c>
      <c r="AL14" s="36">
        <v>88</v>
      </c>
      <c r="AM14" s="35">
        <v>4</v>
      </c>
      <c r="AN14" s="36">
        <v>100</v>
      </c>
      <c r="AO14" s="35">
        <v>5</v>
      </c>
      <c r="AP14" s="43">
        <v>78</v>
      </c>
      <c r="AQ14" s="35">
        <v>2</v>
      </c>
      <c r="AR14" s="35">
        <v>88.8</v>
      </c>
      <c r="AS14" s="35">
        <v>4</v>
      </c>
      <c r="AT14" s="36">
        <v>95.5</v>
      </c>
      <c r="AU14" s="35">
        <v>5</v>
      </c>
      <c r="AV14" s="36">
        <v>50</v>
      </c>
      <c r="AW14" s="35">
        <v>0</v>
      </c>
      <c r="AX14" s="36">
        <v>66</v>
      </c>
      <c r="AY14" s="10">
        <v>0</v>
      </c>
    </row>
    <row r="15" spans="1:51" s="28" customFormat="1" ht="45">
      <c r="A15" s="66" t="s">
        <v>58</v>
      </c>
      <c r="B15" s="32" t="s">
        <v>114</v>
      </c>
      <c r="C15" s="15">
        <v>5</v>
      </c>
      <c r="D15" s="39"/>
      <c r="E15" s="10"/>
      <c r="F15" s="39"/>
      <c r="G15" s="44"/>
      <c r="H15" s="39"/>
      <c r="I15" s="10"/>
      <c r="J15" s="39"/>
      <c r="K15" s="10"/>
      <c r="L15" s="39"/>
      <c r="M15" s="10"/>
      <c r="N15" s="39"/>
      <c r="O15" s="10"/>
      <c r="P15" s="39"/>
      <c r="Q15" s="10"/>
      <c r="R15" s="39"/>
      <c r="S15" s="10"/>
      <c r="T15" s="39"/>
      <c r="U15" s="10"/>
      <c r="V15" s="39"/>
      <c r="W15" s="10"/>
      <c r="X15" s="21"/>
      <c r="Y15" s="35"/>
      <c r="Z15" s="35"/>
      <c r="AA15" s="35"/>
      <c r="AB15" s="35"/>
      <c r="AC15" s="35"/>
      <c r="AD15" s="35"/>
      <c r="AE15" s="35"/>
      <c r="AF15" s="36"/>
      <c r="AG15" s="35"/>
      <c r="AH15" s="35"/>
      <c r="AI15" s="35"/>
      <c r="AJ15" s="35"/>
      <c r="AK15" s="35"/>
      <c r="AL15" s="35"/>
      <c r="AM15" s="35"/>
      <c r="AN15" s="35"/>
      <c r="AO15" s="35"/>
      <c r="AP15" s="43"/>
      <c r="AQ15" s="35"/>
      <c r="AR15" s="35"/>
      <c r="AS15" s="35"/>
      <c r="AT15" s="36"/>
      <c r="AU15" s="35"/>
      <c r="AV15" s="36"/>
      <c r="AW15" s="35"/>
      <c r="AX15" s="36"/>
      <c r="AY15" s="10"/>
    </row>
    <row r="16" spans="1:51" s="92" customFormat="1" ht="30.75" customHeight="1">
      <c r="A16" s="97"/>
      <c r="B16" s="90" t="s">
        <v>25</v>
      </c>
      <c r="C16" s="91">
        <f>SUM(C17:C19)</f>
        <v>15</v>
      </c>
      <c r="D16" s="94"/>
      <c r="E16" s="91">
        <f>SUM(E17:E19)</f>
        <v>0</v>
      </c>
      <c r="F16" s="91"/>
      <c r="G16" s="91">
        <f>SUM(G17:G19)</f>
        <v>15</v>
      </c>
      <c r="H16" s="94"/>
      <c r="I16" s="91">
        <f>SUM(I17:I19)</f>
        <v>10</v>
      </c>
      <c r="J16" s="94"/>
      <c r="K16" s="91">
        <f>SUM(K17:K19)</f>
        <v>15</v>
      </c>
      <c r="L16" s="94"/>
      <c r="M16" s="91">
        <f>SUM(M17:M19)</f>
        <v>5</v>
      </c>
      <c r="N16" s="94"/>
      <c r="O16" s="91">
        <f>SUM(O17:O19)</f>
        <v>0</v>
      </c>
      <c r="P16" s="94"/>
      <c r="Q16" s="91">
        <f>SUM(Q17:Q19)</f>
        <v>15</v>
      </c>
      <c r="R16" s="94"/>
      <c r="S16" s="91">
        <f>SUM(S17:S19)</f>
        <v>15</v>
      </c>
      <c r="T16" s="94"/>
      <c r="U16" s="91">
        <f>SUM(U17:U19)</f>
        <v>11</v>
      </c>
      <c r="V16" s="94"/>
      <c r="W16" s="91">
        <f>SUM(W17:W19)</f>
        <v>15</v>
      </c>
      <c r="X16" s="94"/>
      <c r="Y16" s="91">
        <f>SUM(Y17:Y19)</f>
        <v>15</v>
      </c>
      <c r="Z16" s="91"/>
      <c r="AA16" s="91">
        <f>SUM(AA17:AA19)</f>
        <v>15</v>
      </c>
      <c r="AB16" s="91"/>
      <c r="AC16" s="91">
        <f>SUM(AC17:AC19)</f>
        <v>5</v>
      </c>
      <c r="AD16" s="91"/>
      <c r="AE16" s="91">
        <f>SUM(AE17:AE19)</f>
        <v>14</v>
      </c>
      <c r="AF16" s="96"/>
      <c r="AG16" s="91">
        <f>SUM(AG17:AG19)</f>
        <v>15</v>
      </c>
      <c r="AH16" s="91"/>
      <c r="AI16" s="91">
        <f>SUM(AI17:AI19)</f>
        <v>13</v>
      </c>
      <c r="AJ16" s="91"/>
      <c r="AK16" s="91">
        <f>SUM(AK17:AK19)</f>
        <v>15</v>
      </c>
      <c r="AL16" s="91"/>
      <c r="AM16" s="91">
        <f>SUM(AM17:AM19)</f>
        <v>11</v>
      </c>
      <c r="AN16" s="91"/>
      <c r="AO16" s="91">
        <f>SUM(AO17:AO19)</f>
        <v>10</v>
      </c>
      <c r="AP16" s="95"/>
      <c r="AQ16" s="91">
        <f>SUM(AQ17:AQ19)</f>
        <v>6</v>
      </c>
      <c r="AR16" s="91"/>
      <c r="AS16" s="91">
        <f>SUM(AS17:AS19)</f>
        <v>7</v>
      </c>
      <c r="AT16" s="96"/>
      <c r="AU16" s="91">
        <f>SUM(AU17:AU19)</f>
        <v>15</v>
      </c>
      <c r="AV16" s="96"/>
      <c r="AW16" s="91">
        <f>SUM(AW17:AW19)</f>
        <v>10</v>
      </c>
      <c r="AX16" s="96"/>
      <c r="AY16" s="91">
        <f>SUM(AY17:AY19)</f>
        <v>2</v>
      </c>
    </row>
    <row r="17" spans="1:51" s="28" customFormat="1" ht="30">
      <c r="A17" s="67" t="s">
        <v>11</v>
      </c>
      <c r="B17" s="55" t="s">
        <v>26</v>
      </c>
      <c r="C17" s="15">
        <v>5</v>
      </c>
      <c r="D17" s="45">
        <v>0</v>
      </c>
      <c r="E17" s="46">
        <v>0</v>
      </c>
      <c r="F17" s="45">
        <v>6</v>
      </c>
      <c r="G17" s="46">
        <v>5</v>
      </c>
      <c r="H17" s="45">
        <v>6</v>
      </c>
      <c r="I17" s="46">
        <v>5</v>
      </c>
      <c r="J17" s="45">
        <v>6</v>
      </c>
      <c r="K17" s="46">
        <v>5</v>
      </c>
      <c r="L17" s="45">
        <v>0</v>
      </c>
      <c r="M17" s="46">
        <v>0</v>
      </c>
      <c r="N17" s="45">
        <v>0</v>
      </c>
      <c r="O17" s="46">
        <v>0</v>
      </c>
      <c r="P17" s="45">
        <v>5.3</v>
      </c>
      <c r="Q17" s="46">
        <v>5</v>
      </c>
      <c r="R17" s="45">
        <v>6.8</v>
      </c>
      <c r="S17" s="46">
        <v>5</v>
      </c>
      <c r="T17" s="45">
        <v>8</v>
      </c>
      <c r="U17" s="46">
        <v>4</v>
      </c>
      <c r="V17" s="45">
        <v>6</v>
      </c>
      <c r="W17" s="46">
        <v>5</v>
      </c>
      <c r="X17" s="50">
        <v>6</v>
      </c>
      <c r="Y17" s="51">
        <v>5</v>
      </c>
      <c r="Z17" s="51">
        <v>6.1</v>
      </c>
      <c r="AA17" s="51">
        <v>5</v>
      </c>
      <c r="AB17" s="51">
        <v>0</v>
      </c>
      <c r="AC17" s="51">
        <v>0</v>
      </c>
      <c r="AD17" s="51">
        <v>7</v>
      </c>
      <c r="AE17" s="51">
        <v>5</v>
      </c>
      <c r="AF17" s="52">
        <v>6.3</v>
      </c>
      <c r="AG17" s="51">
        <v>5</v>
      </c>
      <c r="AH17" s="51">
        <v>5.3</v>
      </c>
      <c r="AI17" s="51">
        <v>4</v>
      </c>
      <c r="AJ17" s="51">
        <v>7</v>
      </c>
      <c r="AK17" s="51">
        <v>5</v>
      </c>
      <c r="AL17" s="51">
        <v>7.5</v>
      </c>
      <c r="AM17" s="51">
        <v>4</v>
      </c>
      <c r="AN17" s="51"/>
      <c r="AO17" s="51"/>
      <c r="AP17" s="53">
        <v>6</v>
      </c>
      <c r="AQ17" s="51">
        <v>5</v>
      </c>
      <c r="AR17" s="51">
        <v>12.7</v>
      </c>
      <c r="AS17" s="51">
        <v>5</v>
      </c>
      <c r="AT17" s="52">
        <v>7</v>
      </c>
      <c r="AU17" s="51">
        <v>5</v>
      </c>
      <c r="AV17" s="52">
        <v>7</v>
      </c>
      <c r="AW17" s="51">
        <v>5</v>
      </c>
      <c r="AX17" s="52"/>
      <c r="AY17" s="10"/>
    </row>
    <row r="18" spans="1:51" s="28" customFormat="1" ht="30">
      <c r="A18" s="66" t="s">
        <v>12</v>
      </c>
      <c r="B18" s="32" t="s">
        <v>28</v>
      </c>
      <c r="C18" s="15">
        <v>5</v>
      </c>
      <c r="D18" s="39"/>
      <c r="E18" s="10">
        <v>0</v>
      </c>
      <c r="F18" s="45">
        <v>100</v>
      </c>
      <c r="G18" s="10">
        <v>5</v>
      </c>
      <c r="H18" s="39">
        <v>97.7</v>
      </c>
      <c r="I18" s="10">
        <v>5</v>
      </c>
      <c r="J18" s="39">
        <v>100</v>
      </c>
      <c r="K18" s="10">
        <v>5</v>
      </c>
      <c r="L18" s="39">
        <v>100</v>
      </c>
      <c r="M18" s="10">
        <v>5</v>
      </c>
      <c r="N18" s="39">
        <v>0</v>
      </c>
      <c r="O18" s="10">
        <v>0</v>
      </c>
      <c r="P18" s="39">
        <v>98</v>
      </c>
      <c r="Q18" s="10">
        <v>5</v>
      </c>
      <c r="R18" s="39">
        <v>98</v>
      </c>
      <c r="S18" s="10">
        <v>5</v>
      </c>
      <c r="T18" s="39">
        <v>91</v>
      </c>
      <c r="U18" s="10">
        <v>5</v>
      </c>
      <c r="V18" s="39">
        <v>100</v>
      </c>
      <c r="W18" s="10">
        <v>5</v>
      </c>
      <c r="X18" s="21">
        <v>100</v>
      </c>
      <c r="Y18" s="35">
        <v>5</v>
      </c>
      <c r="Z18" s="35">
        <v>96</v>
      </c>
      <c r="AA18" s="35">
        <v>5</v>
      </c>
      <c r="AB18" s="36">
        <v>100</v>
      </c>
      <c r="AC18" s="35">
        <v>5</v>
      </c>
      <c r="AD18" s="36">
        <v>89</v>
      </c>
      <c r="AE18" s="42">
        <v>4</v>
      </c>
      <c r="AF18" s="36">
        <v>100</v>
      </c>
      <c r="AG18" s="35">
        <v>5</v>
      </c>
      <c r="AH18" s="36">
        <v>86</v>
      </c>
      <c r="AI18" s="35">
        <v>4</v>
      </c>
      <c r="AJ18" s="36">
        <v>100</v>
      </c>
      <c r="AK18" s="35">
        <v>5</v>
      </c>
      <c r="AL18" s="36">
        <v>88</v>
      </c>
      <c r="AM18" s="35">
        <v>4</v>
      </c>
      <c r="AN18" s="36">
        <v>100</v>
      </c>
      <c r="AO18" s="35">
        <v>5</v>
      </c>
      <c r="AP18" s="43">
        <v>71</v>
      </c>
      <c r="AQ18" s="35">
        <v>1</v>
      </c>
      <c r="AR18" s="35">
        <v>77.7</v>
      </c>
      <c r="AS18" s="35">
        <v>2</v>
      </c>
      <c r="AT18" s="36">
        <v>97.7</v>
      </c>
      <c r="AU18" s="35">
        <v>5</v>
      </c>
      <c r="AV18" s="36">
        <v>45</v>
      </c>
      <c r="AW18" s="35">
        <v>0</v>
      </c>
      <c r="AX18" s="36">
        <v>77</v>
      </c>
      <c r="AY18" s="10">
        <v>2</v>
      </c>
    </row>
    <row r="19" spans="1:51" s="28" customFormat="1" ht="32.25" customHeight="1">
      <c r="A19" s="66" t="s">
        <v>27</v>
      </c>
      <c r="B19" s="32" t="s">
        <v>29</v>
      </c>
      <c r="C19" s="15">
        <v>5</v>
      </c>
      <c r="D19" s="39">
        <v>0</v>
      </c>
      <c r="E19" s="10">
        <v>0</v>
      </c>
      <c r="F19" s="45">
        <v>100</v>
      </c>
      <c r="G19" s="10">
        <v>5</v>
      </c>
      <c r="H19" s="39">
        <v>30.7</v>
      </c>
      <c r="I19" s="10">
        <v>0</v>
      </c>
      <c r="J19" s="39">
        <v>100</v>
      </c>
      <c r="K19" s="10">
        <v>5</v>
      </c>
      <c r="L19" s="39">
        <v>0</v>
      </c>
      <c r="M19" s="10">
        <v>0</v>
      </c>
      <c r="N19" s="39">
        <v>0</v>
      </c>
      <c r="O19" s="10">
        <v>0</v>
      </c>
      <c r="P19" s="39">
        <v>100</v>
      </c>
      <c r="Q19" s="10">
        <v>5</v>
      </c>
      <c r="R19" s="39">
        <v>100</v>
      </c>
      <c r="S19" s="10">
        <v>5</v>
      </c>
      <c r="T19" s="39">
        <v>78</v>
      </c>
      <c r="U19" s="10">
        <v>2</v>
      </c>
      <c r="V19" s="39">
        <v>100</v>
      </c>
      <c r="W19" s="10">
        <v>5</v>
      </c>
      <c r="X19" s="21">
        <v>100</v>
      </c>
      <c r="Y19" s="35">
        <v>5</v>
      </c>
      <c r="Z19" s="35">
        <v>96</v>
      </c>
      <c r="AA19" s="35">
        <v>5</v>
      </c>
      <c r="AB19" s="36">
        <v>0</v>
      </c>
      <c r="AC19" s="35">
        <v>0</v>
      </c>
      <c r="AD19" s="36">
        <v>100</v>
      </c>
      <c r="AE19" s="42">
        <v>5</v>
      </c>
      <c r="AF19" s="36">
        <v>100</v>
      </c>
      <c r="AG19" s="35">
        <v>5</v>
      </c>
      <c r="AH19" s="36">
        <v>100</v>
      </c>
      <c r="AI19" s="35">
        <v>5</v>
      </c>
      <c r="AJ19" s="36">
        <v>100</v>
      </c>
      <c r="AK19" s="35">
        <v>5</v>
      </c>
      <c r="AL19" s="36">
        <v>83</v>
      </c>
      <c r="AM19" s="35">
        <v>3</v>
      </c>
      <c r="AN19" s="36">
        <v>100</v>
      </c>
      <c r="AO19" s="35">
        <v>5</v>
      </c>
      <c r="AP19" s="43">
        <v>67</v>
      </c>
      <c r="AQ19" s="35">
        <v>0</v>
      </c>
      <c r="AR19" s="35">
        <v>50</v>
      </c>
      <c r="AS19" s="35">
        <v>0</v>
      </c>
      <c r="AT19" s="36">
        <v>100</v>
      </c>
      <c r="AU19" s="35">
        <v>5</v>
      </c>
      <c r="AV19" s="36">
        <v>100</v>
      </c>
      <c r="AW19" s="35">
        <v>5</v>
      </c>
      <c r="AX19" s="36">
        <v>50</v>
      </c>
      <c r="AY19" s="10">
        <v>0</v>
      </c>
    </row>
    <row r="20" spans="1:51" s="92" customFormat="1" ht="30">
      <c r="A20" s="97"/>
      <c r="B20" s="90" t="s">
        <v>115</v>
      </c>
      <c r="C20" s="91">
        <f>SUM(C21:C22)</f>
        <v>10</v>
      </c>
      <c r="D20" s="91"/>
      <c r="E20" s="91">
        <f>SUM(E21:E22)</f>
        <v>5</v>
      </c>
      <c r="F20" s="91"/>
      <c r="G20" s="91">
        <f>SUM(G21:G22)</f>
        <v>10</v>
      </c>
      <c r="H20" s="91"/>
      <c r="I20" s="91">
        <f>SUM(I21:I22)</f>
        <v>10</v>
      </c>
      <c r="J20" s="94"/>
      <c r="K20" s="91">
        <f>SUM(K21:K22)</f>
        <v>10</v>
      </c>
      <c r="L20" s="91"/>
      <c r="M20" s="91">
        <f>SUM(M21:M22)</f>
        <v>10</v>
      </c>
      <c r="N20" s="91"/>
      <c r="O20" s="91">
        <f>SUM(O21:O22)</f>
        <v>0</v>
      </c>
      <c r="P20" s="91"/>
      <c r="Q20" s="91">
        <f>SUM(Q21:Q22)</f>
        <v>9</v>
      </c>
      <c r="R20" s="91"/>
      <c r="S20" s="91">
        <f>SUM(S21:S22)</f>
        <v>10</v>
      </c>
      <c r="T20" s="91"/>
      <c r="U20" s="91">
        <f>SUM(U21:U22)</f>
        <v>10</v>
      </c>
      <c r="V20" s="91"/>
      <c r="W20" s="91">
        <f>SUM(W21:W22)</f>
        <v>10</v>
      </c>
      <c r="X20" s="91"/>
      <c r="Y20" s="91">
        <f>SUM(Y21:Y22)</f>
        <v>10</v>
      </c>
      <c r="Z20" s="91"/>
      <c r="AA20" s="91">
        <f>SUM(AA21:AA22)</f>
        <v>10</v>
      </c>
      <c r="AB20" s="96"/>
      <c r="AC20" s="91">
        <f>SUM(AC21:AC22)</f>
        <v>10</v>
      </c>
      <c r="AD20" s="91"/>
      <c r="AE20" s="91">
        <f>SUM(AE21:AE22)</f>
        <v>6</v>
      </c>
      <c r="AF20" s="91"/>
      <c r="AG20" s="91">
        <f>SUM(AG21:AG22)</f>
        <v>10</v>
      </c>
      <c r="AH20" s="96"/>
      <c r="AI20" s="91">
        <f>SUM(AI21:AI22)</f>
        <v>8</v>
      </c>
      <c r="AJ20" s="91"/>
      <c r="AK20" s="91">
        <f>SUM(AK21:AK22)</f>
        <v>10</v>
      </c>
      <c r="AL20" s="91"/>
      <c r="AM20" s="91">
        <f>SUM(AM21:AM22)</f>
        <v>7</v>
      </c>
      <c r="AN20" s="96"/>
      <c r="AO20" s="91">
        <f>SUM(AO21:AO22)</f>
        <v>10</v>
      </c>
      <c r="AP20" s="91"/>
      <c r="AQ20" s="91">
        <f>SUM(AQ21:AQ22)</f>
        <v>0</v>
      </c>
      <c r="AR20" s="91"/>
      <c r="AS20" s="91">
        <f>SUM(AS21:AS22)</f>
        <v>2</v>
      </c>
      <c r="AT20" s="96"/>
      <c r="AU20" s="91">
        <f>SUM(AU21:AU22)</f>
        <v>0</v>
      </c>
      <c r="AV20" s="96"/>
      <c r="AW20" s="91">
        <f>SUM(AW21:AW22)</f>
        <v>0</v>
      </c>
      <c r="AX20" s="96"/>
      <c r="AY20" s="91">
        <f>SUM(AY21:AY22)</f>
        <v>4</v>
      </c>
    </row>
    <row r="21" spans="1:51" s="28" customFormat="1" ht="33.75" customHeight="1">
      <c r="A21" s="66" t="s">
        <v>14</v>
      </c>
      <c r="B21" s="32" t="s">
        <v>31</v>
      </c>
      <c r="C21" s="15">
        <v>5</v>
      </c>
      <c r="D21" s="39">
        <v>100</v>
      </c>
      <c r="E21" s="10">
        <v>5</v>
      </c>
      <c r="F21" s="39">
        <v>100</v>
      </c>
      <c r="G21" s="10">
        <v>5</v>
      </c>
      <c r="H21" s="39">
        <v>93.9</v>
      </c>
      <c r="I21" s="10">
        <v>5</v>
      </c>
      <c r="J21" s="39">
        <v>100</v>
      </c>
      <c r="K21" s="10">
        <v>5</v>
      </c>
      <c r="L21" s="39">
        <v>100</v>
      </c>
      <c r="M21" s="10">
        <v>5</v>
      </c>
      <c r="N21" s="39">
        <v>0</v>
      </c>
      <c r="O21" s="10">
        <v>0</v>
      </c>
      <c r="P21" s="39">
        <v>98</v>
      </c>
      <c r="Q21" s="10">
        <v>5</v>
      </c>
      <c r="R21" s="39">
        <v>100</v>
      </c>
      <c r="S21" s="10">
        <v>5</v>
      </c>
      <c r="T21" s="39">
        <v>97</v>
      </c>
      <c r="U21" s="10">
        <v>5</v>
      </c>
      <c r="V21" s="39">
        <v>100</v>
      </c>
      <c r="W21" s="10">
        <v>5</v>
      </c>
      <c r="X21" s="21">
        <v>100</v>
      </c>
      <c r="Y21" s="35">
        <v>5</v>
      </c>
      <c r="Z21" s="35">
        <v>100</v>
      </c>
      <c r="AA21" s="35">
        <v>5</v>
      </c>
      <c r="AB21" s="36">
        <v>100</v>
      </c>
      <c r="AC21" s="35">
        <v>5</v>
      </c>
      <c r="AD21" s="36">
        <v>89</v>
      </c>
      <c r="AE21" s="42">
        <v>4</v>
      </c>
      <c r="AF21" s="36">
        <v>100</v>
      </c>
      <c r="AG21" s="35">
        <v>5</v>
      </c>
      <c r="AH21" s="36">
        <v>86</v>
      </c>
      <c r="AI21" s="35">
        <v>4</v>
      </c>
      <c r="AJ21" s="36">
        <v>100</v>
      </c>
      <c r="AK21" s="35">
        <v>5</v>
      </c>
      <c r="AL21" s="36">
        <v>100</v>
      </c>
      <c r="AM21" s="35">
        <v>5</v>
      </c>
      <c r="AN21" s="36">
        <v>100</v>
      </c>
      <c r="AO21" s="35">
        <v>5</v>
      </c>
      <c r="AP21" s="43">
        <v>57</v>
      </c>
      <c r="AQ21" s="35">
        <v>0</v>
      </c>
      <c r="AR21" s="35">
        <v>77.7</v>
      </c>
      <c r="AS21" s="35">
        <v>2</v>
      </c>
      <c r="AT21" s="36">
        <v>29.5</v>
      </c>
      <c r="AU21" s="35">
        <v>0</v>
      </c>
      <c r="AV21" s="36">
        <v>45</v>
      </c>
      <c r="AW21" s="35">
        <v>0</v>
      </c>
      <c r="AX21" s="36">
        <v>77</v>
      </c>
      <c r="AY21" s="10">
        <v>2</v>
      </c>
    </row>
    <row r="22" spans="1:51" s="28" customFormat="1" ht="33.75" customHeight="1">
      <c r="A22" s="67" t="s">
        <v>20</v>
      </c>
      <c r="B22" s="32" t="s">
        <v>30</v>
      </c>
      <c r="C22" s="15">
        <v>5</v>
      </c>
      <c r="D22" s="39"/>
      <c r="E22" s="10">
        <v>0</v>
      </c>
      <c r="F22" s="39">
        <v>100</v>
      </c>
      <c r="G22" s="10">
        <v>5</v>
      </c>
      <c r="H22" s="39">
        <v>92.5</v>
      </c>
      <c r="I22" s="10">
        <v>5</v>
      </c>
      <c r="J22" s="39">
        <v>100</v>
      </c>
      <c r="K22" s="10">
        <v>5</v>
      </c>
      <c r="L22" s="39">
        <v>100</v>
      </c>
      <c r="M22" s="10">
        <v>5</v>
      </c>
      <c r="N22" s="39">
        <v>0</v>
      </c>
      <c r="O22" s="10">
        <v>0</v>
      </c>
      <c r="P22" s="39">
        <v>87</v>
      </c>
      <c r="Q22" s="10">
        <v>4</v>
      </c>
      <c r="R22" s="39">
        <v>100</v>
      </c>
      <c r="S22" s="10">
        <v>5</v>
      </c>
      <c r="T22" s="39">
        <v>97</v>
      </c>
      <c r="U22" s="10">
        <v>5</v>
      </c>
      <c r="V22" s="39">
        <v>100</v>
      </c>
      <c r="W22" s="10">
        <v>5</v>
      </c>
      <c r="X22" s="21">
        <v>100</v>
      </c>
      <c r="Y22" s="35">
        <v>5</v>
      </c>
      <c r="Z22" s="35">
        <v>100</v>
      </c>
      <c r="AA22" s="35">
        <v>5</v>
      </c>
      <c r="AB22" s="36">
        <v>100</v>
      </c>
      <c r="AC22" s="35">
        <v>5</v>
      </c>
      <c r="AD22" s="36">
        <v>77</v>
      </c>
      <c r="AE22" s="42">
        <v>2</v>
      </c>
      <c r="AF22" s="36">
        <v>100</v>
      </c>
      <c r="AG22" s="35">
        <v>5</v>
      </c>
      <c r="AH22" s="36">
        <v>86</v>
      </c>
      <c r="AI22" s="35">
        <v>4</v>
      </c>
      <c r="AJ22" s="36">
        <v>100</v>
      </c>
      <c r="AK22" s="35">
        <v>5</v>
      </c>
      <c r="AL22" s="36">
        <v>77</v>
      </c>
      <c r="AM22" s="35">
        <v>2</v>
      </c>
      <c r="AN22" s="36">
        <v>100</v>
      </c>
      <c r="AO22" s="35">
        <v>5</v>
      </c>
      <c r="AP22" s="43">
        <v>57</v>
      </c>
      <c r="AQ22" s="35">
        <v>0</v>
      </c>
      <c r="AR22" s="35">
        <v>66.599999999999994</v>
      </c>
      <c r="AS22" s="35">
        <v>0</v>
      </c>
      <c r="AT22" s="36">
        <v>27.3</v>
      </c>
      <c r="AU22" s="35">
        <v>0</v>
      </c>
      <c r="AV22" s="36">
        <v>45</v>
      </c>
      <c r="AW22" s="35">
        <v>0</v>
      </c>
      <c r="AX22" s="36">
        <v>77</v>
      </c>
      <c r="AY22" s="10">
        <v>2</v>
      </c>
    </row>
    <row r="23" spans="1:51" s="92" customFormat="1" ht="30">
      <c r="A23" s="97"/>
      <c r="B23" s="90" t="s">
        <v>32</v>
      </c>
      <c r="C23" s="91">
        <f>SUM(C24:C25)</f>
        <v>10</v>
      </c>
      <c r="D23" s="94"/>
      <c r="E23" s="91">
        <f>SUM(E24:E25)</f>
        <v>0</v>
      </c>
      <c r="F23" s="91"/>
      <c r="G23" s="91">
        <f>SUM(G24:G25)</f>
        <v>10</v>
      </c>
      <c r="H23" s="91"/>
      <c r="I23" s="91">
        <f>SUM(I24:I25)</f>
        <v>10</v>
      </c>
      <c r="J23" s="94"/>
      <c r="K23" s="91">
        <f>SUM(K24:K25)</f>
        <v>10</v>
      </c>
      <c r="L23" s="91"/>
      <c r="M23" s="91">
        <f>SUM(M24:M25)</f>
        <v>10</v>
      </c>
      <c r="N23" s="91"/>
      <c r="O23" s="91">
        <f>SUM(O24:O25)</f>
        <v>0</v>
      </c>
      <c r="P23" s="91"/>
      <c r="Q23" s="91">
        <f>SUM(Q24:Q25)</f>
        <v>10</v>
      </c>
      <c r="R23" s="91"/>
      <c r="S23" s="91">
        <f>SUM(S24:S25)</f>
        <v>10</v>
      </c>
      <c r="T23" s="91"/>
      <c r="U23" s="91">
        <f>SUM(U24:U25)</f>
        <v>8</v>
      </c>
      <c r="V23" s="91"/>
      <c r="W23" s="91">
        <f>SUM(W24:W25)</f>
        <v>10</v>
      </c>
      <c r="X23" s="91"/>
      <c r="Y23" s="91">
        <f>SUM(Y24:Y25)</f>
        <v>10</v>
      </c>
      <c r="Z23" s="91"/>
      <c r="AA23" s="91">
        <f>SUM(AA24:AA25)</f>
        <v>7</v>
      </c>
      <c r="AB23" s="96"/>
      <c r="AC23" s="91">
        <f>SUM(AC24:AC25)</f>
        <v>10</v>
      </c>
      <c r="AD23" s="91"/>
      <c r="AE23" s="91">
        <f>SUM(AE24:AE25)</f>
        <v>6</v>
      </c>
      <c r="AF23" s="91"/>
      <c r="AG23" s="91">
        <f>SUM(AG24:AG25)</f>
        <v>10</v>
      </c>
      <c r="AH23" s="96"/>
      <c r="AI23" s="91">
        <f>SUM(AI24:AI25)</f>
        <v>8</v>
      </c>
      <c r="AJ23" s="91"/>
      <c r="AK23" s="91">
        <f>SUM(AK24:AK25)</f>
        <v>10</v>
      </c>
      <c r="AL23" s="91"/>
      <c r="AM23" s="91">
        <f>SUM(AM24:AM25)</f>
        <v>4</v>
      </c>
      <c r="AN23" s="96"/>
      <c r="AO23" s="91">
        <f>SUM(AO24:AO25)</f>
        <v>10</v>
      </c>
      <c r="AP23" s="91"/>
      <c r="AQ23" s="91">
        <f>SUM(AQ24:AQ25)</f>
        <v>0</v>
      </c>
      <c r="AR23" s="91"/>
      <c r="AS23" s="91">
        <f>SUM(AS24:AS25)</f>
        <v>0</v>
      </c>
      <c r="AT23" s="96"/>
      <c r="AU23" s="91">
        <f>SUM(AU24:AU25)</f>
        <v>10</v>
      </c>
      <c r="AV23" s="96"/>
      <c r="AW23" s="91">
        <f>SUM(AW24:AW25)</f>
        <v>0</v>
      </c>
      <c r="AX23" s="96"/>
      <c r="AY23" s="91">
        <f>SUM(AY24:AY25)</f>
        <v>0</v>
      </c>
    </row>
    <row r="24" spans="1:51" s="28" customFormat="1" ht="25.5" customHeight="1">
      <c r="A24" s="66" t="s">
        <v>15</v>
      </c>
      <c r="B24" s="55" t="s">
        <v>33</v>
      </c>
      <c r="C24" s="15">
        <v>5</v>
      </c>
      <c r="D24" s="45"/>
      <c r="E24" s="46">
        <v>0</v>
      </c>
      <c r="F24" s="49">
        <v>100</v>
      </c>
      <c r="G24" s="46">
        <v>5</v>
      </c>
      <c r="H24" s="45">
        <v>99.6</v>
      </c>
      <c r="I24" s="46">
        <v>5</v>
      </c>
      <c r="J24" s="45">
        <v>100</v>
      </c>
      <c r="K24" s="46">
        <v>5</v>
      </c>
      <c r="L24" s="45">
        <v>100</v>
      </c>
      <c r="M24" s="46">
        <v>5</v>
      </c>
      <c r="N24" s="45">
        <v>0</v>
      </c>
      <c r="O24" s="46">
        <v>0</v>
      </c>
      <c r="P24" s="45">
        <v>98</v>
      </c>
      <c r="Q24" s="46">
        <v>5</v>
      </c>
      <c r="R24" s="45">
        <v>98</v>
      </c>
      <c r="S24" s="46">
        <v>5</v>
      </c>
      <c r="T24" s="45">
        <v>88</v>
      </c>
      <c r="U24" s="46">
        <v>4</v>
      </c>
      <c r="V24" s="45">
        <v>97</v>
      </c>
      <c r="W24" s="46">
        <v>5</v>
      </c>
      <c r="X24" s="50">
        <v>100</v>
      </c>
      <c r="Y24" s="51">
        <v>5</v>
      </c>
      <c r="Z24" s="51">
        <v>90</v>
      </c>
      <c r="AA24" s="51">
        <v>4</v>
      </c>
      <c r="AB24" s="52">
        <v>100</v>
      </c>
      <c r="AC24" s="51">
        <v>5</v>
      </c>
      <c r="AD24" s="52">
        <v>78</v>
      </c>
      <c r="AE24" s="54">
        <v>2</v>
      </c>
      <c r="AF24" s="52">
        <v>100</v>
      </c>
      <c r="AG24" s="51">
        <v>5</v>
      </c>
      <c r="AH24" s="52">
        <v>86</v>
      </c>
      <c r="AI24" s="51">
        <v>4</v>
      </c>
      <c r="AJ24" s="52">
        <v>100</v>
      </c>
      <c r="AK24" s="51">
        <v>5</v>
      </c>
      <c r="AL24" s="52">
        <v>77</v>
      </c>
      <c r="AM24" s="51">
        <v>2</v>
      </c>
      <c r="AN24" s="52">
        <v>100</v>
      </c>
      <c r="AO24" s="51">
        <v>5</v>
      </c>
      <c r="AP24" s="53">
        <v>64</v>
      </c>
      <c r="AQ24" s="51">
        <v>0</v>
      </c>
      <c r="AR24" s="51">
        <v>66.599999999999994</v>
      </c>
      <c r="AS24" s="51">
        <v>0</v>
      </c>
      <c r="AT24" s="52">
        <v>97.7</v>
      </c>
      <c r="AU24" s="51">
        <v>5</v>
      </c>
      <c r="AV24" s="52">
        <v>45</v>
      </c>
      <c r="AW24" s="51">
        <v>0</v>
      </c>
      <c r="AX24" s="52">
        <v>66.599999999999994</v>
      </c>
      <c r="AY24" s="10">
        <v>0</v>
      </c>
    </row>
    <row r="25" spans="1:51" s="28" customFormat="1" ht="30">
      <c r="A25" s="66" t="s">
        <v>139</v>
      </c>
      <c r="B25" s="55" t="s">
        <v>34</v>
      </c>
      <c r="C25" s="15">
        <v>5</v>
      </c>
      <c r="D25" s="45"/>
      <c r="E25" s="46">
        <v>0</v>
      </c>
      <c r="F25" s="41">
        <v>100</v>
      </c>
      <c r="G25" s="10">
        <v>5</v>
      </c>
      <c r="H25" s="39">
        <v>98</v>
      </c>
      <c r="I25" s="10">
        <v>5</v>
      </c>
      <c r="J25" s="39">
        <v>100</v>
      </c>
      <c r="K25" s="10">
        <v>5</v>
      </c>
      <c r="L25" s="39">
        <v>100</v>
      </c>
      <c r="M25" s="10">
        <v>5</v>
      </c>
      <c r="N25" s="39">
        <v>0</v>
      </c>
      <c r="O25" s="10">
        <v>0</v>
      </c>
      <c r="P25" s="39">
        <v>98</v>
      </c>
      <c r="Q25" s="10">
        <v>5</v>
      </c>
      <c r="R25" s="39">
        <v>98</v>
      </c>
      <c r="S25" s="10">
        <v>5</v>
      </c>
      <c r="T25" s="39">
        <v>88</v>
      </c>
      <c r="U25" s="10">
        <v>4</v>
      </c>
      <c r="V25" s="39">
        <v>97</v>
      </c>
      <c r="W25" s="10">
        <v>5</v>
      </c>
      <c r="X25" s="21">
        <v>100</v>
      </c>
      <c r="Y25" s="35">
        <v>5</v>
      </c>
      <c r="Z25" s="35">
        <v>84</v>
      </c>
      <c r="AA25" s="35">
        <v>3</v>
      </c>
      <c r="AB25" s="36">
        <v>100</v>
      </c>
      <c r="AC25" s="35">
        <v>5</v>
      </c>
      <c r="AD25" s="36">
        <v>89</v>
      </c>
      <c r="AE25" s="42">
        <v>4</v>
      </c>
      <c r="AF25" s="36">
        <v>100</v>
      </c>
      <c r="AG25" s="35">
        <v>5</v>
      </c>
      <c r="AH25" s="36">
        <v>86</v>
      </c>
      <c r="AI25" s="35">
        <v>4</v>
      </c>
      <c r="AJ25" s="36">
        <v>100</v>
      </c>
      <c r="AK25" s="35">
        <v>5</v>
      </c>
      <c r="AL25" s="36">
        <v>77</v>
      </c>
      <c r="AM25" s="35">
        <v>2</v>
      </c>
      <c r="AN25" s="36">
        <v>100</v>
      </c>
      <c r="AO25" s="35">
        <v>5</v>
      </c>
      <c r="AP25" s="43">
        <v>64</v>
      </c>
      <c r="AQ25" s="35">
        <v>0</v>
      </c>
      <c r="AR25" s="35">
        <v>66.599999999999994</v>
      </c>
      <c r="AS25" s="35">
        <v>0</v>
      </c>
      <c r="AT25" s="36">
        <v>97.7</v>
      </c>
      <c r="AU25" s="35">
        <v>5</v>
      </c>
      <c r="AV25" s="36">
        <v>48</v>
      </c>
      <c r="AW25" s="35">
        <v>0</v>
      </c>
      <c r="AX25" s="36">
        <v>55.6</v>
      </c>
      <c r="AY25" s="10">
        <v>0</v>
      </c>
    </row>
    <row r="26" spans="1:51" s="28" customFormat="1">
      <c r="A26" s="66"/>
      <c r="B26" s="32" t="s">
        <v>37</v>
      </c>
      <c r="C26" s="15">
        <f>C4+C10+C16+C20+C23</f>
        <v>73</v>
      </c>
      <c r="D26" s="15"/>
      <c r="E26" s="14">
        <f>SUM(E24:E25,E21:E22,E17:E19,E11:E15,E5:E9)</f>
        <v>20</v>
      </c>
      <c r="F26" s="14"/>
      <c r="G26" s="14">
        <f>SUM(G24:G25,G21:G22,G17:G19,G11:G15,G5:G9)</f>
        <v>54</v>
      </c>
      <c r="H26" s="14"/>
      <c r="I26" s="14">
        <f>SUM(I24:I25,I21:I22,I17:I19,I11:I15,I5:I9)</f>
        <v>62</v>
      </c>
      <c r="J26" s="14"/>
      <c r="K26" s="14">
        <f>SUM(K24:K25,K21:K22,K17:K19,K11:K15,K5:K9)</f>
        <v>57.8</v>
      </c>
      <c r="L26" s="14"/>
      <c r="M26" s="14">
        <f>SUM(M24:M25,M21:M22,M17:M19,M11:M15,M5:M9)</f>
        <v>56</v>
      </c>
      <c r="N26" s="14"/>
      <c r="O26" s="14">
        <f>SUM(O24:O25,O21:O22,O17:O19,O11:O15,O5:O9)</f>
        <v>8</v>
      </c>
      <c r="P26" s="14"/>
      <c r="Q26" s="14">
        <f>SUM(Q24:Q25,Q21:Q22,Q17:Q19,Q11:Q15,Q5:Q9)</f>
        <v>61</v>
      </c>
      <c r="R26" s="14"/>
      <c r="S26" s="14">
        <f>SUM(S24:S25,S21:S22,S17:S19,S11:S15,S5:S9)</f>
        <v>63</v>
      </c>
      <c r="T26" s="14"/>
      <c r="U26" s="14">
        <f>SUM(U24:U25,U21:U22,U17:U19,U11:U15,U5:U9)</f>
        <v>57</v>
      </c>
      <c r="V26" s="14"/>
      <c r="W26" s="14">
        <f>SUM(W24:W25,W21:W22,W17:W19,W11:W15,W5:W9)</f>
        <v>63</v>
      </c>
      <c r="X26" s="14"/>
      <c r="Y26" s="14">
        <f>SUM(Y24:Y25,Y21:Y22,Y17:Y19,Y11:Y15,Y5:Y9)</f>
        <v>65.8</v>
      </c>
      <c r="Z26" s="14"/>
      <c r="AA26" s="14">
        <f>SUM(AA24:AA25,AA21:AA22,AA17:AA19,AA11:AA15,AA5:AA9)</f>
        <v>59</v>
      </c>
      <c r="AB26" s="14"/>
      <c r="AC26" s="14">
        <f>SUM(AC24:AC25,AC21:AC22,AC17:AC19,AC11:AC15,AC5:AC9)</f>
        <v>48.8</v>
      </c>
      <c r="AD26" s="14"/>
      <c r="AE26" s="14">
        <f>SUM(AE24:AE25,AE21:AE22,AE17:AE19,AE11:AE15,AE5:AE9)</f>
        <v>45</v>
      </c>
      <c r="AF26" s="14"/>
      <c r="AG26" s="14">
        <f>SUM(AG24:AG25,AG21:AG22,AG17:AG19,AG11:AG15,AG5:AG9)</f>
        <v>61</v>
      </c>
      <c r="AH26" s="14"/>
      <c r="AI26" s="14">
        <f>SUM(AI24:AI25,AI21:AI22,AI17:AI19,AI11:AI15,AI5:AI9)</f>
        <v>51</v>
      </c>
      <c r="AJ26" s="14"/>
      <c r="AK26" s="14">
        <f>SUM(AK24:AK25,AK21:AK22,AK17:AK19,AK11:AK15,AK5:AK9)</f>
        <v>57</v>
      </c>
      <c r="AL26" s="14"/>
      <c r="AM26" s="14">
        <f>SUM(AM24:AM25,AM21:AM22,AM17:AM19,AM11:AM15,AM5:AM9)</f>
        <v>43</v>
      </c>
      <c r="AN26" s="14"/>
      <c r="AO26" s="14">
        <f>SUM(AO24:AO25,AO21:AO22,AO17:AO19,AO11:AO15,AO5:AO9)</f>
        <v>55</v>
      </c>
      <c r="AP26" s="14"/>
      <c r="AQ26" s="14">
        <f>SUM(AQ24:AQ25,AQ21:AQ22,AQ17:AQ19,AQ11:AQ15,AQ5:AQ9)</f>
        <v>17</v>
      </c>
      <c r="AR26" s="14"/>
      <c r="AS26" s="14">
        <f>SUM(AS24:AS25,AS21:AS22,AS17:AS19,AS11:AS15,AS5:AS9)</f>
        <v>24</v>
      </c>
      <c r="AT26" s="14"/>
      <c r="AU26" s="14">
        <f>SUM(AU24:AU25,AU21:AU22,AU17:AU19,AU11:AU15,AU5:AU9)</f>
        <v>55.8</v>
      </c>
      <c r="AV26" s="14"/>
      <c r="AW26" s="14">
        <f>SUM(AW24:AW25,AW21:AW22,AW17:AW19,AW11:AW15,AW5:AW9)</f>
        <v>23</v>
      </c>
      <c r="AX26" s="14"/>
      <c r="AY26" s="14">
        <f>SUM(AY24:AY25,AY21:AY22,AY17:AY19,AY11:AY15,AY5:AY9)</f>
        <v>14.8</v>
      </c>
    </row>
    <row r="27" spans="1:51" s="69" customFormat="1" ht="28.5" customHeight="1">
      <c r="B27" s="103" t="s">
        <v>150</v>
      </c>
      <c r="E27" s="88">
        <f>_xlfn.RANK.EQ(E26,$E$26:$AY$26,0)</f>
        <v>21</v>
      </c>
      <c r="G27" s="88">
        <f>_xlfn.RANK.EQ(G26,$E$26:$AY$26,0)</f>
        <v>14</v>
      </c>
      <c r="I27" s="88">
        <f>_xlfn.RANK.EQ(I26,$E$26:$AY$26,0)</f>
        <v>4</v>
      </c>
      <c r="K27" s="88">
        <f>_xlfn.RANK.EQ(K26,$E$26:$AY$26,0)</f>
        <v>8</v>
      </c>
      <c r="M27" s="88">
        <f>_xlfn.RANK.EQ(M26,$E$26:$AY$26,0)</f>
        <v>11</v>
      </c>
      <c r="N27" s="72"/>
      <c r="O27" s="88">
        <f>_xlfn.RANK.EQ(O26,$E$26:$AY$26,0)</f>
        <v>24</v>
      </c>
      <c r="P27" s="72"/>
      <c r="Q27" s="88">
        <f>_xlfn.RANK.EQ(Q26,$E$26:$AY$26,0)</f>
        <v>5</v>
      </c>
      <c r="R27" s="72"/>
      <c r="S27" s="88">
        <f>_xlfn.RANK.EQ(S26,$E$26:$AY$26,0)</f>
        <v>2</v>
      </c>
      <c r="T27" s="72"/>
      <c r="U27" s="88">
        <f>_xlfn.RANK.EQ(U26,$E$26:$AY$26,0)</f>
        <v>9</v>
      </c>
      <c r="V27" s="72"/>
      <c r="W27" s="88">
        <f>_xlfn.RANK.EQ(W26,$E$26:$AY$26,0)</f>
        <v>2</v>
      </c>
      <c r="X27" s="72"/>
      <c r="Y27" s="88">
        <f>_xlfn.RANK.EQ(Y26,$E$26:$AY$26,0)</f>
        <v>1</v>
      </c>
      <c r="AA27" s="88">
        <f>_xlfn.RANK.EQ(AA26,$E$26:$AY$26,0)</f>
        <v>7</v>
      </c>
      <c r="AC27" s="88">
        <f>_xlfn.RANK.EQ(AC26,$E$26:$AY$26,0)</f>
        <v>16</v>
      </c>
      <c r="AE27" s="88">
        <f>_xlfn.RANK.EQ(AE26,$E$26:$AY$26,0)</f>
        <v>17</v>
      </c>
      <c r="AG27" s="88">
        <f>_xlfn.RANK.EQ(AG26,$E$26:$AY$26,0)</f>
        <v>5</v>
      </c>
      <c r="AI27" s="88">
        <f>_xlfn.RANK.EQ(AI26,$E$26:$AY$26,0)</f>
        <v>15</v>
      </c>
      <c r="AK27" s="88">
        <f>_xlfn.RANK.EQ(AK26,$E$26:$AY$26,0)</f>
        <v>9</v>
      </c>
      <c r="AM27" s="88">
        <f>_xlfn.RANK.EQ(AM26,$E$26:$AY$26,0)</f>
        <v>18</v>
      </c>
      <c r="AO27" s="88">
        <f>_xlfn.RANK.EQ(AO26,$E$26:$AY$26,0)</f>
        <v>13</v>
      </c>
      <c r="AP27" s="73"/>
      <c r="AQ27" s="88">
        <f>_xlfn.RANK.EQ(AQ26,$E$26:$AY$26,0)</f>
        <v>22</v>
      </c>
      <c r="AS27" s="88">
        <f>_xlfn.RANK.EQ(AS26,$E$26:$AY$26,0)</f>
        <v>19</v>
      </c>
      <c r="AU27" s="88">
        <f>_xlfn.RANK.EQ(AU26,$E$26:$AY$26,0)</f>
        <v>12</v>
      </c>
      <c r="AW27" s="88">
        <f>_xlfn.RANK.EQ(AW26,$E$26:$AY$26,0)</f>
        <v>20</v>
      </c>
      <c r="AY27" s="88">
        <f>_xlfn.RANK.EQ(AY26,$E$26:$AY$26,0)</f>
        <v>23</v>
      </c>
    </row>
  </sheetData>
  <mergeCells count="27">
    <mergeCell ref="AX2:AY2"/>
    <mergeCell ref="AT2:AU2"/>
    <mergeCell ref="L2:M2"/>
    <mergeCell ref="D2:E2"/>
    <mergeCell ref="H2:I2"/>
    <mergeCell ref="AR2:AS2"/>
    <mergeCell ref="AV2:AW2"/>
    <mergeCell ref="X2:Y2"/>
    <mergeCell ref="AP2:AQ2"/>
    <mergeCell ref="T2:U2"/>
    <mergeCell ref="V2:W2"/>
    <mergeCell ref="N2:O2"/>
    <mergeCell ref="P2:Q2"/>
    <mergeCell ref="R2:S2"/>
    <mergeCell ref="Z2:AA2"/>
    <mergeCell ref="AB2:AC2"/>
    <mergeCell ref="B2:B3"/>
    <mergeCell ref="A2:A3"/>
    <mergeCell ref="C2:C3"/>
    <mergeCell ref="F2:G2"/>
    <mergeCell ref="J2:K2"/>
    <mergeCell ref="AD2:AE2"/>
    <mergeCell ref="AN2:AO2"/>
    <mergeCell ref="AF2:AG2"/>
    <mergeCell ref="AH2:AI2"/>
    <mergeCell ref="AJ2:AK2"/>
    <mergeCell ref="AL2:AM2"/>
  </mergeCells>
  <pageMargins left="0.25" right="0.25" top="0.75" bottom="0.75" header="0.3" footer="0.3"/>
  <pageSetup paperSize="9" scale="5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2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20" sqref="H20:I26"/>
    </sheetView>
  </sheetViews>
  <sheetFormatPr defaultRowHeight="15"/>
  <cols>
    <col min="1" max="1" width="6" style="33" customWidth="1"/>
    <col min="2" max="2" width="49.28515625" customWidth="1"/>
    <col min="3" max="3" width="14.7109375" customWidth="1"/>
    <col min="4" max="4" width="8.140625" style="5" customWidth="1"/>
    <col min="5" max="5" width="9.5703125" style="3" customWidth="1"/>
    <col min="6" max="6" width="8.28515625" style="6" customWidth="1"/>
    <col min="7" max="7" width="10" customWidth="1"/>
    <col min="8" max="8" width="9" style="6" customWidth="1"/>
    <col min="9" max="9" width="10.85546875" customWidth="1"/>
    <col min="10" max="10" width="12.5703125" style="22" customWidth="1"/>
    <col min="11" max="11" width="10.140625" style="23" customWidth="1"/>
    <col min="12" max="12" width="13.42578125" style="4" customWidth="1"/>
    <col min="13" max="13" width="11.7109375" customWidth="1"/>
    <col min="14" max="14" width="10.140625" style="1" customWidth="1"/>
    <col min="15" max="15" width="8.5703125" customWidth="1"/>
    <col min="16" max="16" width="8.5703125" style="1" customWidth="1"/>
    <col min="17" max="17" width="8.42578125" customWidth="1"/>
    <col min="18" max="18" width="10.5703125" style="1" customWidth="1"/>
    <col min="19" max="19" width="8.42578125" customWidth="1"/>
    <col min="20" max="20" width="13.140625" style="1" customWidth="1"/>
    <col min="21" max="21" width="9.5703125" customWidth="1"/>
    <col min="22" max="22" width="14" style="1" customWidth="1"/>
    <col min="23" max="23" width="8.7109375" customWidth="1"/>
    <col min="24" max="24" width="9.140625" style="1" customWidth="1"/>
    <col min="25" max="25" width="8" customWidth="1"/>
    <col min="26" max="26" width="8.28515625" customWidth="1"/>
    <col min="27" max="27" width="8.7109375" customWidth="1"/>
    <col min="28" max="28" width="11.5703125" customWidth="1"/>
    <col min="29" max="29" width="7.42578125" customWidth="1"/>
    <col min="30" max="30" width="10.140625" customWidth="1"/>
    <col min="31" max="31" width="8.85546875" customWidth="1"/>
    <col min="32" max="32" width="9.85546875" customWidth="1"/>
    <col min="33" max="33" width="9" customWidth="1"/>
    <col min="34" max="34" width="8" customWidth="1"/>
    <col min="35" max="35" width="8.7109375" customWidth="1"/>
    <col min="36" max="36" width="9.28515625" customWidth="1"/>
    <col min="37" max="37" width="8.7109375" customWidth="1"/>
    <col min="38" max="38" width="12.140625" customWidth="1"/>
    <col min="39" max="39" width="10.7109375" customWidth="1"/>
    <col min="40" max="40" width="9.85546875" customWidth="1"/>
    <col min="41" max="41" width="9" customWidth="1"/>
  </cols>
  <sheetData>
    <row r="2" spans="1:43" s="33" customFormat="1" ht="72.75" customHeight="1">
      <c r="A2" s="118" t="s">
        <v>2</v>
      </c>
      <c r="B2" s="118" t="s">
        <v>0</v>
      </c>
      <c r="C2" s="120" t="s">
        <v>1</v>
      </c>
      <c r="D2" s="116" t="s">
        <v>59</v>
      </c>
      <c r="E2" s="117"/>
      <c r="F2" s="122" t="s">
        <v>64</v>
      </c>
      <c r="G2" s="123"/>
      <c r="H2" s="116" t="s">
        <v>67</v>
      </c>
      <c r="I2" s="117"/>
      <c r="J2" s="116" t="s">
        <v>69</v>
      </c>
      <c r="K2" s="117"/>
      <c r="L2" s="122" t="s">
        <v>73</v>
      </c>
      <c r="M2" s="123"/>
      <c r="N2" s="116" t="s">
        <v>77</v>
      </c>
      <c r="O2" s="117"/>
      <c r="P2" s="124" t="s">
        <v>78</v>
      </c>
      <c r="Q2" s="125"/>
      <c r="R2" s="124" t="s">
        <v>83</v>
      </c>
      <c r="S2" s="125"/>
      <c r="T2" s="116" t="s">
        <v>87</v>
      </c>
      <c r="U2" s="117"/>
      <c r="V2" s="116" t="s">
        <v>90</v>
      </c>
      <c r="W2" s="117"/>
      <c r="X2" s="116" t="s">
        <v>93</v>
      </c>
      <c r="Y2" s="117"/>
      <c r="Z2" s="116" t="s">
        <v>97</v>
      </c>
      <c r="AA2" s="117"/>
      <c r="AB2" s="116" t="s">
        <v>101</v>
      </c>
      <c r="AC2" s="117"/>
      <c r="AD2" s="116" t="s">
        <v>102</v>
      </c>
      <c r="AE2" s="117"/>
      <c r="AF2" s="116" t="s">
        <v>63</v>
      </c>
      <c r="AG2" s="117"/>
      <c r="AH2" s="116" t="s">
        <v>105</v>
      </c>
      <c r="AI2" s="117"/>
      <c r="AJ2" s="116" t="s">
        <v>106</v>
      </c>
      <c r="AK2" s="117"/>
      <c r="AL2" s="116" t="s">
        <v>107</v>
      </c>
      <c r="AM2" s="117"/>
      <c r="AN2" s="116" t="s">
        <v>109</v>
      </c>
      <c r="AO2" s="117"/>
      <c r="AP2" s="116" t="s">
        <v>140</v>
      </c>
      <c r="AQ2" s="117"/>
    </row>
    <row r="3" spans="1:43" s="33" customFormat="1" ht="44.25" customHeight="1">
      <c r="A3" s="119"/>
      <c r="B3" s="119"/>
      <c r="C3" s="121"/>
      <c r="D3" s="56" t="s">
        <v>104</v>
      </c>
      <c r="E3" s="46" t="s">
        <v>18</v>
      </c>
      <c r="F3" s="12" t="s">
        <v>104</v>
      </c>
      <c r="G3" s="10" t="s">
        <v>18</v>
      </c>
      <c r="H3" s="145" t="s">
        <v>104</v>
      </c>
      <c r="I3" s="142" t="s">
        <v>18</v>
      </c>
      <c r="J3" s="25" t="s">
        <v>104</v>
      </c>
      <c r="K3" s="24" t="s">
        <v>18</v>
      </c>
      <c r="L3" s="12" t="s">
        <v>104</v>
      </c>
      <c r="M3" s="10" t="s">
        <v>18</v>
      </c>
      <c r="N3" s="11" t="s">
        <v>104</v>
      </c>
      <c r="O3" s="10" t="s">
        <v>18</v>
      </c>
      <c r="P3" s="11" t="s">
        <v>104</v>
      </c>
      <c r="Q3" s="10" t="s">
        <v>18</v>
      </c>
      <c r="R3" s="56" t="s">
        <v>104</v>
      </c>
      <c r="S3" s="10" t="s">
        <v>18</v>
      </c>
      <c r="T3" s="56" t="s">
        <v>104</v>
      </c>
      <c r="U3" s="10" t="s">
        <v>18</v>
      </c>
      <c r="V3" s="56" t="s">
        <v>104</v>
      </c>
      <c r="W3" s="10" t="s">
        <v>18</v>
      </c>
      <c r="X3" s="56" t="s">
        <v>104</v>
      </c>
      <c r="Y3" s="10" t="s">
        <v>18</v>
      </c>
      <c r="Z3" s="56" t="s">
        <v>104</v>
      </c>
      <c r="AA3" s="13" t="s">
        <v>18</v>
      </c>
      <c r="AB3" s="56" t="s">
        <v>104</v>
      </c>
      <c r="AC3" s="16" t="s">
        <v>18</v>
      </c>
      <c r="AD3" s="56" t="s">
        <v>104</v>
      </c>
      <c r="AE3" s="13" t="s">
        <v>18</v>
      </c>
      <c r="AF3" s="56" t="s">
        <v>104</v>
      </c>
      <c r="AG3" s="34" t="s">
        <v>18</v>
      </c>
      <c r="AH3" s="56" t="s">
        <v>104</v>
      </c>
      <c r="AI3" s="13" t="s">
        <v>18</v>
      </c>
      <c r="AJ3" s="56" t="s">
        <v>104</v>
      </c>
      <c r="AK3" s="13" t="s">
        <v>18</v>
      </c>
      <c r="AL3" s="56" t="s">
        <v>104</v>
      </c>
      <c r="AM3" s="13" t="s">
        <v>18</v>
      </c>
      <c r="AN3" s="56" t="s">
        <v>104</v>
      </c>
      <c r="AO3" s="13" t="s">
        <v>18</v>
      </c>
      <c r="AP3" s="56" t="s">
        <v>104</v>
      </c>
      <c r="AQ3" s="78" t="s">
        <v>18</v>
      </c>
    </row>
    <row r="4" spans="1:43" s="92" customFormat="1" ht="30">
      <c r="A4" s="89"/>
      <c r="B4" s="90" t="s">
        <v>3</v>
      </c>
      <c r="C4" s="99">
        <f>SUM(C5:C9)</f>
        <v>14</v>
      </c>
      <c r="D4" s="104"/>
      <c r="E4" s="112">
        <f>SUM(E5:E9)</f>
        <v>13</v>
      </c>
      <c r="F4" s="105"/>
      <c r="G4" s="112">
        <f>SUM(G5:G9)</f>
        <v>14</v>
      </c>
      <c r="H4" s="146"/>
      <c r="I4" s="147">
        <f>SUM(I5:I9)</f>
        <v>11</v>
      </c>
      <c r="J4" s="106"/>
      <c r="K4" s="112">
        <f>SUM(K5:K9)</f>
        <v>9.9</v>
      </c>
      <c r="L4" s="105"/>
      <c r="M4" s="112">
        <f>SUM(M5:M9)</f>
        <v>5.8</v>
      </c>
      <c r="N4" s="106"/>
      <c r="O4" s="112">
        <f>SUM(O5:O9)</f>
        <v>11</v>
      </c>
      <c r="P4" s="106"/>
      <c r="Q4" s="112">
        <f>SUM(Q5:Q9)</f>
        <v>10</v>
      </c>
      <c r="R4" s="106"/>
      <c r="S4" s="112">
        <f>SUM(S5:S9)</f>
        <v>8</v>
      </c>
      <c r="T4" s="106"/>
      <c r="U4" s="112">
        <f>SUM(U5:U9)</f>
        <v>8</v>
      </c>
      <c r="V4" s="106"/>
      <c r="W4" s="112">
        <f>SUM(W5:W9)</f>
        <v>9.6999999999999993</v>
      </c>
      <c r="X4" s="106"/>
      <c r="Y4" s="112">
        <f>SUM(Y5:Y9)</f>
        <v>3.8</v>
      </c>
      <c r="Z4" s="107"/>
      <c r="AA4" s="112">
        <f>SUM(AA5:AA9)</f>
        <v>11.7</v>
      </c>
      <c r="AB4" s="107"/>
      <c r="AC4" s="112">
        <f>SUM(AC5:AC9)</f>
        <v>9</v>
      </c>
      <c r="AD4" s="107"/>
      <c r="AE4" s="112">
        <f>SUM(AE5:AE9)</f>
        <v>12</v>
      </c>
      <c r="AF4" s="107"/>
      <c r="AG4" s="112">
        <f>SUM(AG5:AG9)</f>
        <v>8</v>
      </c>
      <c r="AH4" s="107"/>
      <c r="AI4" s="112">
        <f>SUM(AI5:AI9)</f>
        <v>10</v>
      </c>
      <c r="AJ4" s="107"/>
      <c r="AK4" s="112">
        <f>SUM(AK5:AK9)</f>
        <v>14</v>
      </c>
      <c r="AL4" s="107"/>
      <c r="AM4" s="112">
        <f>SUM(AM5:AM9)</f>
        <v>1</v>
      </c>
      <c r="AN4" s="107"/>
      <c r="AO4" s="112">
        <f>SUM(AO5:AO9)</f>
        <v>14</v>
      </c>
      <c r="AP4" s="107"/>
      <c r="AQ4" s="112">
        <f>SUM(AQ5:AQ9)</f>
        <v>14</v>
      </c>
    </row>
    <row r="5" spans="1:43" s="28" customFormat="1" ht="30.75" customHeight="1">
      <c r="A5" s="35" t="s">
        <v>4</v>
      </c>
      <c r="B5" s="32" t="s">
        <v>133</v>
      </c>
      <c r="C5" s="37">
        <v>1</v>
      </c>
      <c r="D5" s="57"/>
      <c r="E5" s="46">
        <v>1</v>
      </c>
      <c r="F5" s="58"/>
      <c r="G5" s="10">
        <v>1</v>
      </c>
      <c r="H5" s="146"/>
      <c r="I5" s="142">
        <v>1</v>
      </c>
      <c r="J5" s="59"/>
      <c r="K5" s="24">
        <v>1</v>
      </c>
      <c r="L5" s="58"/>
      <c r="M5" s="29">
        <v>1</v>
      </c>
      <c r="N5" s="30"/>
      <c r="O5" s="10">
        <v>1</v>
      </c>
      <c r="P5" s="30"/>
      <c r="Q5" s="10">
        <v>1</v>
      </c>
      <c r="R5" s="30"/>
      <c r="S5" s="10">
        <v>1</v>
      </c>
      <c r="T5" s="30"/>
      <c r="U5" s="29">
        <v>1</v>
      </c>
      <c r="V5" s="30"/>
      <c r="W5" s="46">
        <v>1</v>
      </c>
      <c r="X5" s="30"/>
      <c r="Y5" s="29">
        <v>1</v>
      </c>
      <c r="Z5" s="31"/>
      <c r="AA5" s="31">
        <v>1</v>
      </c>
      <c r="AB5" s="31"/>
      <c r="AC5" s="81">
        <v>1</v>
      </c>
      <c r="AD5" s="81"/>
      <c r="AE5" s="81">
        <v>1</v>
      </c>
      <c r="AF5" s="27"/>
      <c r="AG5" s="27">
        <v>1</v>
      </c>
      <c r="AH5" s="81"/>
      <c r="AI5" s="81"/>
      <c r="AJ5" s="81"/>
      <c r="AK5" s="81">
        <v>1</v>
      </c>
      <c r="AL5" s="81"/>
      <c r="AM5" s="46">
        <v>1</v>
      </c>
      <c r="AN5" s="81"/>
      <c r="AO5" s="81">
        <v>1</v>
      </c>
      <c r="AP5" s="81"/>
      <c r="AQ5" s="81">
        <v>1</v>
      </c>
    </row>
    <row r="6" spans="1:43" s="28" customFormat="1" ht="48" customHeight="1">
      <c r="A6" s="35" t="s">
        <v>5</v>
      </c>
      <c r="B6" s="32" t="s">
        <v>134</v>
      </c>
      <c r="C6" s="37">
        <v>1</v>
      </c>
      <c r="D6" s="57"/>
      <c r="E6" s="46">
        <v>1</v>
      </c>
      <c r="F6" s="58"/>
      <c r="G6" s="10">
        <v>1</v>
      </c>
      <c r="H6" s="145"/>
      <c r="I6" s="142">
        <v>1</v>
      </c>
      <c r="J6" s="59"/>
      <c r="K6" s="24">
        <v>0.9</v>
      </c>
      <c r="L6" s="58"/>
      <c r="M6" s="29">
        <v>0.8</v>
      </c>
      <c r="N6" s="30"/>
      <c r="O6" s="10">
        <v>0</v>
      </c>
      <c r="P6" s="30"/>
      <c r="Q6" s="10">
        <v>2</v>
      </c>
      <c r="R6" s="30"/>
      <c r="S6" s="10">
        <v>1</v>
      </c>
      <c r="T6" s="30"/>
      <c r="U6" s="29">
        <v>1</v>
      </c>
      <c r="V6" s="30"/>
      <c r="W6" s="29">
        <v>0.7</v>
      </c>
      <c r="X6" s="30"/>
      <c r="Y6" s="29">
        <v>0.8</v>
      </c>
      <c r="Z6" s="31"/>
      <c r="AA6" s="31">
        <v>0.7</v>
      </c>
      <c r="AB6" s="31"/>
      <c r="AC6" s="81">
        <v>1</v>
      </c>
      <c r="AD6" s="81"/>
      <c r="AE6" s="81">
        <v>1</v>
      </c>
      <c r="AF6" s="27"/>
      <c r="AG6" s="27">
        <v>1</v>
      </c>
      <c r="AH6" s="81"/>
      <c r="AI6" s="81"/>
      <c r="AJ6" s="81"/>
      <c r="AK6" s="81">
        <v>1</v>
      </c>
      <c r="AL6" s="81"/>
      <c r="AM6" s="81">
        <v>0</v>
      </c>
      <c r="AN6" s="81"/>
      <c r="AO6" s="81">
        <v>1</v>
      </c>
      <c r="AP6" s="81"/>
      <c r="AQ6" s="81">
        <v>1</v>
      </c>
    </row>
    <row r="7" spans="1:43" s="28" customFormat="1" ht="43.5" customHeight="1">
      <c r="A7" s="35" t="s">
        <v>6</v>
      </c>
      <c r="B7" s="32" t="s">
        <v>135</v>
      </c>
      <c r="C7" s="37">
        <v>2</v>
      </c>
      <c r="D7" s="57"/>
      <c r="E7" s="46">
        <v>1</v>
      </c>
      <c r="F7" s="58"/>
      <c r="G7" s="10">
        <v>2</v>
      </c>
      <c r="H7" s="145"/>
      <c r="I7" s="142">
        <v>2</v>
      </c>
      <c r="J7" s="59"/>
      <c r="K7" s="24">
        <v>1</v>
      </c>
      <c r="L7" s="58"/>
      <c r="M7" s="29">
        <v>1</v>
      </c>
      <c r="N7" s="30"/>
      <c r="O7" s="10">
        <v>0</v>
      </c>
      <c r="P7" s="11"/>
      <c r="Q7" s="10">
        <v>2</v>
      </c>
      <c r="R7" s="30"/>
      <c r="S7" s="10">
        <v>1</v>
      </c>
      <c r="T7" s="30"/>
      <c r="U7" s="29">
        <v>1</v>
      </c>
      <c r="V7" s="30"/>
      <c r="W7" s="29">
        <v>0</v>
      </c>
      <c r="X7" s="30"/>
      <c r="Y7" s="29">
        <v>2</v>
      </c>
      <c r="Z7" s="31"/>
      <c r="AA7" s="31">
        <v>0</v>
      </c>
      <c r="AB7" s="31"/>
      <c r="AC7" s="81">
        <v>2</v>
      </c>
      <c r="AD7" s="81"/>
      <c r="AE7" s="81">
        <v>2</v>
      </c>
      <c r="AF7" s="27"/>
      <c r="AG7" s="27">
        <v>1</v>
      </c>
      <c r="AH7" s="81"/>
      <c r="AI7" s="81"/>
      <c r="AJ7" s="81"/>
      <c r="AK7" s="81">
        <v>2</v>
      </c>
      <c r="AL7" s="81"/>
      <c r="AM7" s="81">
        <v>0</v>
      </c>
      <c r="AN7" s="81"/>
      <c r="AO7" s="81">
        <v>2</v>
      </c>
      <c r="AP7" s="81"/>
      <c r="AQ7" s="81">
        <v>2</v>
      </c>
    </row>
    <row r="8" spans="1:43" s="28" customFormat="1" ht="75" customHeight="1">
      <c r="A8" s="35" t="s">
        <v>7</v>
      </c>
      <c r="B8" s="32" t="s">
        <v>119</v>
      </c>
      <c r="C8" s="37">
        <v>5</v>
      </c>
      <c r="D8" s="56">
        <v>100</v>
      </c>
      <c r="E8" s="46">
        <v>5</v>
      </c>
      <c r="F8" s="12">
        <v>95</v>
      </c>
      <c r="G8" s="10">
        <v>5</v>
      </c>
      <c r="H8" s="145">
        <v>100</v>
      </c>
      <c r="I8" s="142">
        <v>5</v>
      </c>
      <c r="J8" s="25">
        <v>100</v>
      </c>
      <c r="K8" s="24">
        <v>5</v>
      </c>
      <c r="L8" s="12">
        <v>75</v>
      </c>
      <c r="M8" s="10">
        <v>2</v>
      </c>
      <c r="N8" s="11">
        <v>100</v>
      </c>
      <c r="O8" s="10">
        <v>5</v>
      </c>
      <c r="P8" s="11">
        <v>100</v>
      </c>
      <c r="Q8" s="10">
        <v>5</v>
      </c>
      <c r="R8" s="11">
        <v>100</v>
      </c>
      <c r="S8" s="10">
        <v>5</v>
      </c>
      <c r="T8" s="11">
        <v>100</v>
      </c>
      <c r="U8" s="10">
        <v>5</v>
      </c>
      <c r="V8" s="11">
        <v>88</v>
      </c>
      <c r="W8" s="10">
        <v>4</v>
      </c>
      <c r="X8" s="11">
        <v>0</v>
      </c>
      <c r="Y8" s="10">
        <v>0</v>
      </c>
      <c r="Z8" s="16">
        <v>100</v>
      </c>
      <c r="AA8" s="16">
        <v>5</v>
      </c>
      <c r="AB8" s="17">
        <v>100</v>
      </c>
      <c r="AC8" s="81">
        <v>5</v>
      </c>
      <c r="AD8" s="17">
        <v>97</v>
      </c>
      <c r="AE8" s="81">
        <v>5</v>
      </c>
      <c r="AF8" s="26">
        <v>100</v>
      </c>
      <c r="AG8" s="27">
        <v>5</v>
      </c>
      <c r="AH8" s="17">
        <v>100</v>
      </c>
      <c r="AI8" s="81">
        <v>5</v>
      </c>
      <c r="AJ8" s="17">
        <v>100</v>
      </c>
      <c r="AK8" s="81">
        <v>5</v>
      </c>
      <c r="AL8" s="81"/>
      <c r="AM8" s="81">
        <v>0</v>
      </c>
      <c r="AN8" s="81">
        <v>100</v>
      </c>
      <c r="AO8" s="81">
        <v>5</v>
      </c>
      <c r="AP8" s="81">
        <v>100</v>
      </c>
      <c r="AQ8" s="81">
        <v>5</v>
      </c>
    </row>
    <row r="9" spans="1:43" s="28" customFormat="1" ht="83.25" customHeight="1">
      <c r="A9" s="35" t="s">
        <v>21</v>
      </c>
      <c r="B9" s="32" t="s">
        <v>132</v>
      </c>
      <c r="C9" s="37">
        <v>5</v>
      </c>
      <c r="D9" s="56">
        <v>100</v>
      </c>
      <c r="E9" s="46">
        <v>5</v>
      </c>
      <c r="F9" s="12">
        <v>91</v>
      </c>
      <c r="G9" s="10">
        <v>5</v>
      </c>
      <c r="H9" s="145">
        <v>78</v>
      </c>
      <c r="I9" s="142">
        <v>2</v>
      </c>
      <c r="J9" s="25">
        <v>75</v>
      </c>
      <c r="K9" s="24">
        <v>2</v>
      </c>
      <c r="L9" s="12">
        <v>25</v>
      </c>
      <c r="M9" s="10">
        <v>1</v>
      </c>
      <c r="N9" s="11">
        <v>100</v>
      </c>
      <c r="O9" s="10">
        <v>5</v>
      </c>
      <c r="P9" s="11">
        <v>10</v>
      </c>
      <c r="Q9" s="10">
        <v>0</v>
      </c>
      <c r="R9" s="11">
        <v>0</v>
      </c>
      <c r="S9" s="10">
        <v>0</v>
      </c>
      <c r="T9" s="11">
        <v>0</v>
      </c>
      <c r="U9" s="10">
        <v>0</v>
      </c>
      <c r="V9" s="11">
        <v>86.6</v>
      </c>
      <c r="W9" s="10">
        <v>4</v>
      </c>
      <c r="X9" s="11">
        <v>0</v>
      </c>
      <c r="Y9" s="10">
        <v>0</v>
      </c>
      <c r="Z9" s="16">
        <v>93</v>
      </c>
      <c r="AA9" s="16">
        <v>5</v>
      </c>
      <c r="AB9" s="17">
        <v>0</v>
      </c>
      <c r="AC9" s="81">
        <v>0</v>
      </c>
      <c r="AD9" s="17">
        <v>85</v>
      </c>
      <c r="AE9" s="81">
        <v>3</v>
      </c>
      <c r="AF9" s="26">
        <v>50</v>
      </c>
      <c r="AG9" s="27">
        <v>0</v>
      </c>
      <c r="AH9" s="17">
        <v>100</v>
      </c>
      <c r="AI9" s="81">
        <v>5</v>
      </c>
      <c r="AJ9" s="17">
        <v>100</v>
      </c>
      <c r="AK9" s="81">
        <v>5</v>
      </c>
      <c r="AL9" s="81"/>
      <c r="AM9" s="81">
        <v>0</v>
      </c>
      <c r="AN9" s="81">
        <v>100</v>
      </c>
      <c r="AO9" s="81">
        <v>5</v>
      </c>
      <c r="AP9" s="81">
        <v>100</v>
      </c>
      <c r="AQ9" s="81">
        <v>5</v>
      </c>
    </row>
    <row r="10" spans="1:43" s="92" customFormat="1" ht="48" customHeight="1">
      <c r="A10" s="93"/>
      <c r="B10" s="108" t="s">
        <v>120</v>
      </c>
      <c r="C10" s="91">
        <f>SUM(C11:C15)</f>
        <v>21</v>
      </c>
      <c r="D10" s="109"/>
      <c r="E10" s="112">
        <f>SUM(E11:E15)</f>
        <v>10</v>
      </c>
      <c r="F10" s="105"/>
      <c r="G10" s="112">
        <f>SUM(G11:G15)</f>
        <v>15</v>
      </c>
      <c r="H10" s="146"/>
      <c r="I10" s="147">
        <f>SUM(I11:I15)</f>
        <v>5</v>
      </c>
      <c r="J10" s="106"/>
      <c r="K10" s="112">
        <f>SUM(K11:K15)</f>
        <v>11</v>
      </c>
      <c r="L10" s="105"/>
      <c r="M10" s="112">
        <f>SUM(M11:M15)</f>
        <v>16</v>
      </c>
      <c r="N10" s="106"/>
      <c r="O10" s="112">
        <f>SUM(O11:O15)</f>
        <v>14</v>
      </c>
      <c r="P10" s="106"/>
      <c r="Q10" s="112">
        <f>SUM(Q11:Q15)</f>
        <v>12</v>
      </c>
      <c r="R10" s="106"/>
      <c r="S10" s="112">
        <f>SUM(S11:S15)</f>
        <v>16</v>
      </c>
      <c r="T10" s="106"/>
      <c r="U10" s="112">
        <f>SUM(U11:U15)</f>
        <v>1</v>
      </c>
      <c r="V10" s="106"/>
      <c r="W10" s="112">
        <f>SUM(W11:W15)</f>
        <v>13</v>
      </c>
      <c r="X10" s="106"/>
      <c r="Y10" s="112">
        <f>SUM(Y11:Y15)</f>
        <v>11</v>
      </c>
      <c r="Z10" s="107"/>
      <c r="AA10" s="112">
        <f>SUM(AA11:AA15)</f>
        <v>12</v>
      </c>
      <c r="AB10" s="107"/>
      <c r="AC10" s="112">
        <f>SUM(AC11:AC15)</f>
        <v>16</v>
      </c>
      <c r="AD10" s="107"/>
      <c r="AE10" s="112">
        <f>SUM(AE11:AE15)</f>
        <v>16</v>
      </c>
      <c r="AF10" s="107"/>
      <c r="AG10" s="112">
        <f>SUM(AG11:AG15)</f>
        <v>9</v>
      </c>
      <c r="AH10" s="107"/>
      <c r="AI10" s="112">
        <f>SUM(AI11:AI15)</f>
        <v>16</v>
      </c>
      <c r="AJ10" s="107"/>
      <c r="AK10" s="112">
        <f>SUM(AK11:AK15)</f>
        <v>16</v>
      </c>
      <c r="AL10" s="107"/>
      <c r="AM10" s="112">
        <f>SUM(AM11:AM15)</f>
        <v>0</v>
      </c>
      <c r="AN10" s="107"/>
      <c r="AO10" s="112">
        <f>SUM(AO11:AO15)</f>
        <v>16</v>
      </c>
      <c r="AP10" s="107"/>
      <c r="AQ10" s="112">
        <f>SUM(AQ11:AQ15)</f>
        <v>13</v>
      </c>
    </row>
    <row r="11" spans="1:43" s="62" customFormat="1" ht="45.75" customHeight="1">
      <c r="A11" s="68" t="s">
        <v>8</v>
      </c>
      <c r="B11" s="55" t="s">
        <v>24</v>
      </c>
      <c r="C11" s="15">
        <v>5</v>
      </c>
      <c r="D11" s="50">
        <v>87</v>
      </c>
      <c r="E11" s="46">
        <v>4</v>
      </c>
      <c r="F11" s="50">
        <v>98.3</v>
      </c>
      <c r="G11" s="15">
        <v>5</v>
      </c>
      <c r="H11" s="148">
        <v>75.400000000000006</v>
      </c>
      <c r="I11" s="149">
        <v>1</v>
      </c>
      <c r="J11" s="47">
        <v>100</v>
      </c>
      <c r="K11" s="48">
        <v>5</v>
      </c>
      <c r="L11" s="60">
        <v>100</v>
      </c>
      <c r="M11" s="15">
        <v>5</v>
      </c>
      <c r="N11" s="45">
        <v>99</v>
      </c>
      <c r="O11" s="46">
        <v>5</v>
      </c>
      <c r="P11" s="45">
        <v>100</v>
      </c>
      <c r="Q11" s="46">
        <v>5</v>
      </c>
      <c r="R11" s="45">
        <v>100</v>
      </c>
      <c r="S11" s="46">
        <v>5</v>
      </c>
      <c r="T11" s="39" t="s">
        <v>88</v>
      </c>
      <c r="U11" s="10">
        <v>0</v>
      </c>
      <c r="V11" s="39">
        <v>88</v>
      </c>
      <c r="W11" s="10">
        <v>4</v>
      </c>
      <c r="X11" s="39">
        <v>0</v>
      </c>
      <c r="Y11" s="10">
        <v>0</v>
      </c>
      <c r="Z11" s="10">
        <v>100</v>
      </c>
      <c r="AA11" s="10">
        <v>5</v>
      </c>
      <c r="AB11" s="20">
        <v>100</v>
      </c>
      <c r="AC11" s="84">
        <v>5</v>
      </c>
      <c r="AD11" s="20">
        <v>100</v>
      </c>
      <c r="AE11" s="84">
        <v>5</v>
      </c>
      <c r="AF11" s="61">
        <v>74.5</v>
      </c>
      <c r="AG11" s="24">
        <v>1</v>
      </c>
      <c r="AH11" s="20">
        <v>100</v>
      </c>
      <c r="AI11" s="84">
        <v>5</v>
      </c>
      <c r="AJ11" s="20">
        <v>91.6</v>
      </c>
      <c r="AK11" s="84">
        <v>5</v>
      </c>
      <c r="AL11" s="84"/>
      <c r="AM11" s="84">
        <v>0</v>
      </c>
      <c r="AN11" s="20">
        <v>100</v>
      </c>
      <c r="AO11" s="84">
        <v>5</v>
      </c>
      <c r="AP11" s="20">
        <v>80</v>
      </c>
      <c r="AQ11" s="84">
        <v>2</v>
      </c>
    </row>
    <row r="12" spans="1:43" s="62" customFormat="1" ht="37.5" customHeight="1">
      <c r="A12" s="68" t="s">
        <v>9</v>
      </c>
      <c r="B12" s="55" t="s">
        <v>121</v>
      </c>
      <c r="C12" s="15">
        <v>5</v>
      </c>
      <c r="D12" s="50">
        <v>0</v>
      </c>
      <c r="E12" s="46">
        <v>0</v>
      </c>
      <c r="F12" s="50">
        <v>94</v>
      </c>
      <c r="G12" s="15">
        <v>5</v>
      </c>
      <c r="H12" s="148" t="s">
        <v>68</v>
      </c>
      <c r="I12" s="149">
        <v>2</v>
      </c>
      <c r="J12" s="47" t="s">
        <v>70</v>
      </c>
      <c r="K12" s="48">
        <v>0</v>
      </c>
      <c r="L12" s="60">
        <v>100</v>
      </c>
      <c r="M12" s="15">
        <v>5</v>
      </c>
      <c r="N12" s="45">
        <v>95</v>
      </c>
      <c r="O12" s="46">
        <v>5</v>
      </c>
      <c r="P12" s="45">
        <v>70</v>
      </c>
      <c r="Q12" s="46">
        <v>1</v>
      </c>
      <c r="R12" s="45">
        <v>100</v>
      </c>
      <c r="S12" s="46">
        <v>5</v>
      </c>
      <c r="T12" s="39" t="s">
        <v>88</v>
      </c>
      <c r="U12" s="10">
        <v>0</v>
      </c>
      <c r="V12" s="39">
        <v>92</v>
      </c>
      <c r="W12" s="10">
        <v>5</v>
      </c>
      <c r="X12" s="39">
        <v>100</v>
      </c>
      <c r="Y12" s="10">
        <v>5</v>
      </c>
      <c r="Z12" s="10" t="s">
        <v>98</v>
      </c>
      <c r="AA12" s="10">
        <v>2</v>
      </c>
      <c r="AB12" s="20">
        <v>100</v>
      </c>
      <c r="AC12" s="84">
        <v>5</v>
      </c>
      <c r="AD12" s="20">
        <v>93</v>
      </c>
      <c r="AE12" s="84">
        <v>5</v>
      </c>
      <c r="AF12" s="61">
        <v>84.3</v>
      </c>
      <c r="AG12" s="24">
        <v>3</v>
      </c>
      <c r="AH12" s="20">
        <v>100</v>
      </c>
      <c r="AI12" s="84">
        <v>5</v>
      </c>
      <c r="AJ12" s="20">
        <v>91.6</v>
      </c>
      <c r="AK12" s="84">
        <v>5</v>
      </c>
      <c r="AL12" s="84"/>
      <c r="AM12" s="84">
        <v>0</v>
      </c>
      <c r="AN12" s="20">
        <v>100</v>
      </c>
      <c r="AO12" s="84">
        <v>5</v>
      </c>
      <c r="AP12" s="20">
        <v>100</v>
      </c>
      <c r="AQ12" s="84">
        <v>5</v>
      </c>
    </row>
    <row r="13" spans="1:43" s="62" customFormat="1" ht="74.25" customHeight="1">
      <c r="A13" s="68" t="s">
        <v>10</v>
      </c>
      <c r="B13" s="32" t="s">
        <v>122</v>
      </c>
      <c r="C13" s="15">
        <v>3</v>
      </c>
      <c r="D13" s="50">
        <v>100</v>
      </c>
      <c r="E13" s="46">
        <v>3</v>
      </c>
      <c r="F13" s="50">
        <v>100</v>
      </c>
      <c r="G13" s="15">
        <v>3</v>
      </c>
      <c r="H13" s="148">
        <v>97.4</v>
      </c>
      <c r="I13" s="149">
        <v>2</v>
      </c>
      <c r="J13" s="47">
        <v>100</v>
      </c>
      <c r="K13" s="48">
        <v>3</v>
      </c>
      <c r="L13" s="60">
        <v>100</v>
      </c>
      <c r="M13" s="15">
        <v>3</v>
      </c>
      <c r="N13" s="45">
        <v>95</v>
      </c>
      <c r="O13" s="46">
        <v>2</v>
      </c>
      <c r="P13" s="45">
        <v>100</v>
      </c>
      <c r="Q13" s="46">
        <v>3</v>
      </c>
      <c r="R13" s="45">
        <v>100</v>
      </c>
      <c r="S13" s="46">
        <v>3</v>
      </c>
      <c r="T13" s="39">
        <v>93</v>
      </c>
      <c r="U13" s="10">
        <v>1</v>
      </c>
      <c r="V13" s="39">
        <v>100</v>
      </c>
      <c r="W13" s="10">
        <v>3</v>
      </c>
      <c r="X13" s="39">
        <v>100</v>
      </c>
      <c r="Y13" s="10">
        <v>3</v>
      </c>
      <c r="Z13" s="10">
        <v>100</v>
      </c>
      <c r="AA13" s="10">
        <v>3</v>
      </c>
      <c r="AB13" s="20">
        <v>100</v>
      </c>
      <c r="AC13" s="84">
        <v>3</v>
      </c>
      <c r="AD13" s="20">
        <v>100</v>
      </c>
      <c r="AE13" s="84">
        <v>3</v>
      </c>
      <c r="AF13" s="61">
        <v>100</v>
      </c>
      <c r="AG13" s="24">
        <v>3</v>
      </c>
      <c r="AH13" s="20">
        <v>100</v>
      </c>
      <c r="AI13" s="84">
        <v>3</v>
      </c>
      <c r="AJ13" s="20">
        <v>100</v>
      </c>
      <c r="AK13" s="84">
        <v>3</v>
      </c>
      <c r="AL13" s="84"/>
      <c r="AM13" s="84">
        <v>0</v>
      </c>
      <c r="AN13" s="20">
        <v>100</v>
      </c>
      <c r="AO13" s="84">
        <v>3</v>
      </c>
      <c r="AP13" s="20">
        <v>100</v>
      </c>
      <c r="AQ13" s="84">
        <v>3</v>
      </c>
    </row>
    <row r="14" spans="1:43" s="62" customFormat="1" ht="66.75" customHeight="1">
      <c r="A14" s="66" t="s">
        <v>23</v>
      </c>
      <c r="B14" s="65" t="s">
        <v>123</v>
      </c>
      <c r="C14" s="15">
        <v>3</v>
      </c>
      <c r="D14" s="50">
        <v>100</v>
      </c>
      <c r="E14" s="46">
        <v>3</v>
      </c>
      <c r="F14" s="50">
        <v>97.4</v>
      </c>
      <c r="G14" s="10">
        <v>2</v>
      </c>
      <c r="H14" s="148">
        <v>65.2</v>
      </c>
      <c r="I14" s="149">
        <v>0</v>
      </c>
      <c r="J14" s="47">
        <v>100</v>
      </c>
      <c r="K14" s="48">
        <v>3</v>
      </c>
      <c r="L14" s="60">
        <v>100</v>
      </c>
      <c r="M14" s="10">
        <v>3</v>
      </c>
      <c r="N14" s="45">
        <v>95</v>
      </c>
      <c r="O14" s="46">
        <v>2</v>
      </c>
      <c r="P14" s="45">
        <v>100</v>
      </c>
      <c r="Q14" s="46">
        <v>3</v>
      </c>
      <c r="R14" s="45">
        <v>100</v>
      </c>
      <c r="S14" s="46">
        <v>3</v>
      </c>
      <c r="T14" s="39" t="s">
        <v>89</v>
      </c>
      <c r="U14" s="10">
        <v>0</v>
      </c>
      <c r="V14" s="39">
        <v>94</v>
      </c>
      <c r="W14" s="10">
        <v>1</v>
      </c>
      <c r="X14" s="39">
        <v>100</v>
      </c>
      <c r="Y14" s="10">
        <v>3</v>
      </c>
      <c r="Z14" s="10" t="s">
        <v>99</v>
      </c>
      <c r="AA14" s="10">
        <v>2</v>
      </c>
      <c r="AB14" s="20">
        <v>100</v>
      </c>
      <c r="AC14" s="84">
        <v>3</v>
      </c>
      <c r="AD14" s="20">
        <v>100</v>
      </c>
      <c r="AE14" s="84">
        <v>3</v>
      </c>
      <c r="AF14" s="61">
        <v>49</v>
      </c>
      <c r="AG14" s="24">
        <v>2</v>
      </c>
      <c r="AH14" s="20">
        <v>100</v>
      </c>
      <c r="AI14" s="84">
        <v>3</v>
      </c>
      <c r="AJ14" s="20">
        <v>100</v>
      </c>
      <c r="AK14" s="84">
        <v>3</v>
      </c>
      <c r="AL14" s="84"/>
      <c r="AM14" s="84">
        <v>0</v>
      </c>
      <c r="AN14" s="20">
        <v>91.6</v>
      </c>
      <c r="AO14" s="84">
        <v>3</v>
      </c>
      <c r="AP14" s="20">
        <v>100</v>
      </c>
      <c r="AQ14" s="84">
        <v>3</v>
      </c>
    </row>
    <row r="15" spans="1:43" s="62" customFormat="1" ht="65.25" customHeight="1">
      <c r="A15" s="66" t="s">
        <v>58</v>
      </c>
      <c r="B15" s="32" t="s">
        <v>114</v>
      </c>
      <c r="C15" s="15">
        <v>5</v>
      </c>
      <c r="D15" s="50"/>
      <c r="E15" s="46"/>
      <c r="F15" s="50"/>
      <c r="G15" s="10"/>
      <c r="H15" s="148"/>
      <c r="I15" s="149"/>
      <c r="J15" s="47"/>
      <c r="K15" s="48"/>
      <c r="L15" s="60"/>
      <c r="M15" s="10"/>
      <c r="N15" s="45"/>
      <c r="O15" s="46"/>
      <c r="P15" s="45"/>
      <c r="Q15" s="46"/>
      <c r="R15" s="45"/>
      <c r="S15" s="46"/>
      <c r="T15" s="39"/>
      <c r="U15" s="10"/>
      <c r="V15" s="39"/>
      <c r="W15" s="10"/>
      <c r="X15" s="39"/>
      <c r="Y15" s="10"/>
      <c r="Z15" s="10"/>
      <c r="AA15" s="10"/>
      <c r="AB15" s="10"/>
      <c r="AC15" s="84"/>
      <c r="AD15" s="20"/>
      <c r="AE15" s="84"/>
      <c r="AF15" s="24"/>
      <c r="AG15" s="24"/>
      <c r="AH15" s="20"/>
      <c r="AI15" s="84"/>
      <c r="AJ15" s="20"/>
      <c r="AK15" s="84"/>
      <c r="AL15" s="84"/>
      <c r="AM15" s="84"/>
      <c r="AN15" s="20"/>
      <c r="AO15" s="84"/>
      <c r="AP15" s="20"/>
      <c r="AQ15" s="84"/>
    </row>
    <row r="16" spans="1:43" s="92" customFormat="1" ht="29.25" customHeight="1">
      <c r="A16" s="97"/>
      <c r="B16" s="90" t="s">
        <v>35</v>
      </c>
      <c r="C16" s="91">
        <f>SUM(C17:C19)</f>
        <v>15</v>
      </c>
      <c r="D16" s="110"/>
      <c r="E16" s="91">
        <f>SUM(E17:E19)</f>
        <v>14</v>
      </c>
      <c r="F16" s="109"/>
      <c r="G16" s="91">
        <f>SUM(G17:G19)</f>
        <v>10</v>
      </c>
      <c r="H16" s="148"/>
      <c r="I16" s="150">
        <f>SUM(I17:I19)</f>
        <v>12</v>
      </c>
      <c r="J16" s="94"/>
      <c r="K16" s="91">
        <f>SUM(K17:K19)</f>
        <v>13</v>
      </c>
      <c r="L16" s="111"/>
      <c r="M16" s="91">
        <f>SUM(M17:M19)</f>
        <v>15</v>
      </c>
      <c r="N16" s="94"/>
      <c r="O16" s="91">
        <f>SUM(O17:O19)</f>
        <v>13</v>
      </c>
      <c r="P16" s="94"/>
      <c r="Q16" s="91">
        <f>SUM(Q17:Q19)</f>
        <v>13</v>
      </c>
      <c r="R16" s="94"/>
      <c r="S16" s="91">
        <f>SUM(S17:S19)</f>
        <v>14</v>
      </c>
      <c r="T16" s="94"/>
      <c r="U16" s="91">
        <f>SUM(U17:U19)</f>
        <v>14</v>
      </c>
      <c r="V16" s="94"/>
      <c r="W16" s="91">
        <f>SUM(W17:W19)</f>
        <v>13</v>
      </c>
      <c r="X16" s="94"/>
      <c r="Y16" s="91">
        <f>SUM(Y17:Y19)</f>
        <v>9</v>
      </c>
      <c r="Z16" s="91"/>
      <c r="AA16" s="91">
        <f>SUM(AA17:AA19)</f>
        <v>14</v>
      </c>
      <c r="AB16" s="91"/>
      <c r="AC16" s="91">
        <f>SUM(AC17:AC19)</f>
        <v>12</v>
      </c>
      <c r="AD16" s="96"/>
      <c r="AE16" s="91">
        <f>SUM(AE17:AE19)</f>
        <v>12</v>
      </c>
      <c r="AF16" s="91"/>
      <c r="AG16" s="91">
        <f>SUM(AG17:AG19)</f>
        <v>10</v>
      </c>
      <c r="AH16" s="96"/>
      <c r="AI16" s="91">
        <f>SUM(AI17:AI19)</f>
        <v>15</v>
      </c>
      <c r="AJ16" s="96"/>
      <c r="AK16" s="91">
        <f>SUM(AK17:AK19)</f>
        <v>12</v>
      </c>
      <c r="AL16" s="91"/>
      <c r="AM16" s="91">
        <f>SUM(AM17:AM19)</f>
        <v>0</v>
      </c>
      <c r="AN16" s="96"/>
      <c r="AO16" s="91">
        <f>SUM(AO17:AO19)</f>
        <v>15</v>
      </c>
      <c r="AP16" s="96"/>
      <c r="AQ16" s="91">
        <f>SUM(AQ17:AQ19)</f>
        <v>9</v>
      </c>
    </row>
    <row r="17" spans="1:43" s="28" customFormat="1" ht="40.5" customHeight="1">
      <c r="A17" s="66" t="s">
        <v>11</v>
      </c>
      <c r="B17" s="32" t="s">
        <v>124</v>
      </c>
      <c r="C17" s="15">
        <v>5</v>
      </c>
      <c r="D17" s="50">
        <v>74.5</v>
      </c>
      <c r="E17" s="46">
        <v>4</v>
      </c>
      <c r="F17" s="50">
        <v>53</v>
      </c>
      <c r="G17" s="46">
        <v>3</v>
      </c>
      <c r="H17" s="148">
        <v>48.5</v>
      </c>
      <c r="I17" s="149">
        <v>3</v>
      </c>
      <c r="J17" s="47">
        <v>50</v>
      </c>
      <c r="K17" s="48">
        <v>3</v>
      </c>
      <c r="L17" s="50">
        <v>30</v>
      </c>
      <c r="M17" s="46">
        <v>5</v>
      </c>
      <c r="N17" s="45">
        <v>33.200000000000003</v>
      </c>
      <c r="O17" s="46">
        <v>4</v>
      </c>
      <c r="P17" s="50">
        <v>100</v>
      </c>
      <c r="Q17" s="46">
        <v>5</v>
      </c>
      <c r="R17" s="50">
        <v>30</v>
      </c>
      <c r="S17" s="46">
        <v>5</v>
      </c>
      <c r="T17" s="50">
        <v>30</v>
      </c>
      <c r="U17" s="10">
        <v>5</v>
      </c>
      <c r="V17" s="50">
        <v>32.9</v>
      </c>
      <c r="W17" s="10">
        <v>4</v>
      </c>
      <c r="X17" s="50">
        <v>45</v>
      </c>
      <c r="Y17" s="10">
        <v>3</v>
      </c>
      <c r="Z17" s="10">
        <v>33</v>
      </c>
      <c r="AA17" s="10">
        <v>4</v>
      </c>
      <c r="AB17" s="10">
        <v>52.5</v>
      </c>
      <c r="AC17" s="84">
        <v>3</v>
      </c>
      <c r="AD17" s="20">
        <v>42.6</v>
      </c>
      <c r="AE17" s="84">
        <v>3</v>
      </c>
      <c r="AF17" s="24">
        <v>30</v>
      </c>
      <c r="AG17" s="24">
        <v>5</v>
      </c>
      <c r="AH17" s="20">
        <v>30</v>
      </c>
      <c r="AI17" s="84">
        <v>5</v>
      </c>
      <c r="AJ17" s="20">
        <v>46.5</v>
      </c>
      <c r="AK17" s="84">
        <v>3</v>
      </c>
      <c r="AL17" s="84"/>
      <c r="AM17" s="84"/>
      <c r="AN17" s="20">
        <v>30</v>
      </c>
      <c r="AO17" s="84">
        <v>5</v>
      </c>
      <c r="AP17" s="20">
        <v>45</v>
      </c>
      <c r="AQ17" s="84">
        <v>3</v>
      </c>
    </row>
    <row r="18" spans="1:43" s="28" customFormat="1" ht="51" customHeight="1">
      <c r="A18" s="66" t="s">
        <v>12</v>
      </c>
      <c r="B18" s="63" t="s">
        <v>125</v>
      </c>
      <c r="C18" s="15">
        <v>5</v>
      </c>
      <c r="D18" s="50">
        <v>14</v>
      </c>
      <c r="E18" s="46">
        <v>5</v>
      </c>
      <c r="F18" s="64" t="s">
        <v>112</v>
      </c>
      <c r="G18" s="46">
        <v>4</v>
      </c>
      <c r="H18" s="148">
        <v>18.600000000000001</v>
      </c>
      <c r="I18" s="149">
        <v>4</v>
      </c>
      <c r="J18" s="47">
        <v>15</v>
      </c>
      <c r="K18" s="48">
        <v>5</v>
      </c>
      <c r="L18" s="60">
        <v>14</v>
      </c>
      <c r="M18" s="46">
        <v>5</v>
      </c>
      <c r="N18" s="45">
        <v>17</v>
      </c>
      <c r="O18" s="46">
        <v>4</v>
      </c>
      <c r="P18" s="45">
        <v>100</v>
      </c>
      <c r="Q18" s="46">
        <v>5</v>
      </c>
      <c r="R18" s="45">
        <v>18.7</v>
      </c>
      <c r="S18" s="46">
        <v>4</v>
      </c>
      <c r="T18" s="39">
        <v>16.2</v>
      </c>
      <c r="U18" s="10">
        <v>4</v>
      </c>
      <c r="V18" s="39">
        <v>22.2</v>
      </c>
      <c r="W18" s="10">
        <v>4</v>
      </c>
      <c r="X18" s="39">
        <v>30</v>
      </c>
      <c r="Y18" s="10">
        <v>1</v>
      </c>
      <c r="Z18" s="10">
        <v>14.7</v>
      </c>
      <c r="AA18" s="10">
        <v>5</v>
      </c>
      <c r="AB18" s="10">
        <v>14.5</v>
      </c>
      <c r="AC18" s="84">
        <v>4</v>
      </c>
      <c r="AD18" s="20">
        <v>17.2</v>
      </c>
      <c r="AE18" s="84">
        <v>4</v>
      </c>
      <c r="AF18" s="24">
        <v>14</v>
      </c>
      <c r="AG18" s="24">
        <v>5</v>
      </c>
      <c r="AH18" s="20">
        <v>15</v>
      </c>
      <c r="AI18" s="84">
        <v>5</v>
      </c>
      <c r="AJ18" s="20">
        <v>21.8</v>
      </c>
      <c r="AK18" s="84">
        <v>4</v>
      </c>
      <c r="AL18" s="84"/>
      <c r="AM18" s="84"/>
      <c r="AN18" s="20">
        <v>14.2</v>
      </c>
      <c r="AO18" s="84">
        <v>5</v>
      </c>
      <c r="AP18" s="20">
        <v>30</v>
      </c>
      <c r="AQ18" s="84">
        <v>1</v>
      </c>
    </row>
    <row r="19" spans="1:43" s="28" customFormat="1" ht="34.5" customHeight="1">
      <c r="A19" s="66" t="s">
        <v>27</v>
      </c>
      <c r="B19" s="32" t="s">
        <v>126</v>
      </c>
      <c r="C19" s="15">
        <v>5</v>
      </c>
      <c r="D19" s="50">
        <v>100</v>
      </c>
      <c r="E19" s="46">
        <v>5</v>
      </c>
      <c r="F19" s="50">
        <v>84</v>
      </c>
      <c r="G19" s="46">
        <v>3</v>
      </c>
      <c r="H19" s="148">
        <v>93</v>
      </c>
      <c r="I19" s="149">
        <v>5</v>
      </c>
      <c r="J19" s="47">
        <v>100</v>
      </c>
      <c r="K19" s="48">
        <v>5</v>
      </c>
      <c r="L19" s="60">
        <v>100</v>
      </c>
      <c r="M19" s="10">
        <v>5</v>
      </c>
      <c r="N19" s="45">
        <v>98</v>
      </c>
      <c r="O19" s="46">
        <v>5</v>
      </c>
      <c r="P19" s="45">
        <v>100</v>
      </c>
      <c r="Q19" s="46">
        <v>3</v>
      </c>
      <c r="R19" s="45">
        <v>100</v>
      </c>
      <c r="S19" s="46">
        <v>5</v>
      </c>
      <c r="T19" s="39">
        <v>100</v>
      </c>
      <c r="U19" s="10">
        <v>5</v>
      </c>
      <c r="V19" s="39">
        <v>90</v>
      </c>
      <c r="W19" s="10">
        <v>5</v>
      </c>
      <c r="X19" s="39">
        <v>100</v>
      </c>
      <c r="Y19" s="10">
        <v>5</v>
      </c>
      <c r="Z19" s="10">
        <v>100</v>
      </c>
      <c r="AA19" s="10">
        <v>5</v>
      </c>
      <c r="AB19" s="20">
        <v>100</v>
      </c>
      <c r="AC19" s="84">
        <v>5</v>
      </c>
      <c r="AD19" s="20">
        <v>97</v>
      </c>
      <c r="AE19" s="84">
        <v>5</v>
      </c>
      <c r="AF19" s="24"/>
      <c r="AG19" s="24">
        <v>0</v>
      </c>
      <c r="AH19" s="20">
        <v>100</v>
      </c>
      <c r="AI19" s="84">
        <v>5</v>
      </c>
      <c r="AJ19" s="20">
        <v>91.6</v>
      </c>
      <c r="AK19" s="84">
        <v>5</v>
      </c>
      <c r="AL19" s="84"/>
      <c r="AM19" s="84">
        <v>0</v>
      </c>
      <c r="AN19" s="20" t="s">
        <v>110</v>
      </c>
      <c r="AO19" s="84">
        <v>5</v>
      </c>
      <c r="AP19" s="20">
        <v>100</v>
      </c>
      <c r="AQ19" s="84">
        <v>5</v>
      </c>
    </row>
    <row r="20" spans="1:43" s="92" customFormat="1" ht="48" customHeight="1">
      <c r="A20" s="97"/>
      <c r="B20" s="90" t="s">
        <v>13</v>
      </c>
      <c r="C20" s="91">
        <f>SUM(C21:C22)</f>
        <v>10</v>
      </c>
      <c r="D20" s="110"/>
      <c r="E20" s="91">
        <f>SUM(E21:E22)</f>
        <v>10</v>
      </c>
      <c r="F20" s="110"/>
      <c r="G20" s="91">
        <f>SUM(G21:G22)</f>
        <v>10</v>
      </c>
      <c r="H20" s="148"/>
      <c r="I20" s="150">
        <f>SUM(I21:I22)</f>
        <v>10</v>
      </c>
      <c r="J20" s="94"/>
      <c r="K20" s="91">
        <f>SUM(K21:K22)</f>
        <v>10</v>
      </c>
      <c r="L20" s="111"/>
      <c r="M20" s="91">
        <f>SUM(M21:M22)</f>
        <v>10</v>
      </c>
      <c r="N20" s="94"/>
      <c r="O20" s="91">
        <f>SUM(O21:O22)</f>
        <v>10</v>
      </c>
      <c r="P20" s="94"/>
      <c r="Q20" s="91">
        <f>SUM(Q21:Q22)</f>
        <v>10</v>
      </c>
      <c r="R20" s="94"/>
      <c r="S20" s="91">
        <f>SUM(S21:S22)</f>
        <v>10</v>
      </c>
      <c r="T20" s="94"/>
      <c r="U20" s="91">
        <f>SUM(U21:U22)</f>
        <v>10</v>
      </c>
      <c r="V20" s="94"/>
      <c r="W20" s="91">
        <f>SUM(W21:W22)</f>
        <v>10</v>
      </c>
      <c r="X20" s="94"/>
      <c r="Y20" s="91">
        <f>SUM(Y21:Y22)</f>
        <v>10</v>
      </c>
      <c r="Z20" s="91"/>
      <c r="AA20" s="91">
        <f>SUM(AA21:AA22)</f>
        <v>10</v>
      </c>
      <c r="AB20" s="96"/>
      <c r="AC20" s="91">
        <f>SUM(AC21:AC22)</f>
        <v>10</v>
      </c>
      <c r="AD20" s="96"/>
      <c r="AE20" s="91">
        <f>SUM(AE21:AE22)</f>
        <v>10</v>
      </c>
      <c r="AF20" s="91"/>
      <c r="AG20" s="91">
        <f>SUM(AG21:AG22)</f>
        <v>10</v>
      </c>
      <c r="AH20" s="96"/>
      <c r="AI20" s="91">
        <f>SUM(AI21:AI22)</f>
        <v>10</v>
      </c>
      <c r="AJ20" s="96"/>
      <c r="AK20" s="91">
        <f>SUM(AK21:AK22)</f>
        <v>10</v>
      </c>
      <c r="AL20" s="91"/>
      <c r="AM20" s="91">
        <f>SUM(AM21:AM22)</f>
        <v>0</v>
      </c>
      <c r="AN20" s="96"/>
      <c r="AO20" s="91">
        <f>SUM(AO21:AO22)</f>
        <v>10</v>
      </c>
      <c r="AP20" s="96"/>
      <c r="AQ20" s="91">
        <f>SUM(AQ21:AQ22)</f>
        <v>10</v>
      </c>
    </row>
    <row r="21" spans="1:43" s="28" customFormat="1" ht="50.25" customHeight="1">
      <c r="A21" s="66" t="s">
        <v>14</v>
      </c>
      <c r="B21" s="32" t="s">
        <v>127</v>
      </c>
      <c r="C21" s="15">
        <v>5</v>
      </c>
      <c r="D21" s="50">
        <v>100</v>
      </c>
      <c r="E21" s="46">
        <v>5</v>
      </c>
      <c r="F21" s="50" t="s">
        <v>65</v>
      </c>
      <c r="G21" s="10">
        <v>5</v>
      </c>
      <c r="H21" s="148">
        <v>100</v>
      </c>
      <c r="I21" s="142">
        <v>5</v>
      </c>
      <c r="J21" s="40">
        <v>100</v>
      </c>
      <c r="K21" s="24">
        <v>5</v>
      </c>
      <c r="L21" s="60">
        <v>100</v>
      </c>
      <c r="M21" s="10">
        <v>5</v>
      </c>
      <c r="N21" s="39">
        <v>98</v>
      </c>
      <c r="O21" s="10">
        <v>5</v>
      </c>
      <c r="P21" s="39">
        <v>100</v>
      </c>
      <c r="Q21" s="10">
        <v>5</v>
      </c>
      <c r="R21" s="39">
        <v>100</v>
      </c>
      <c r="S21" s="10">
        <v>5</v>
      </c>
      <c r="T21" s="39">
        <v>100</v>
      </c>
      <c r="U21" s="10">
        <v>5</v>
      </c>
      <c r="V21" s="39">
        <v>100</v>
      </c>
      <c r="W21" s="10">
        <v>5</v>
      </c>
      <c r="X21" s="39">
        <v>100</v>
      </c>
      <c r="Y21" s="10">
        <v>5</v>
      </c>
      <c r="Z21" s="10">
        <v>98</v>
      </c>
      <c r="AA21" s="10">
        <v>5</v>
      </c>
      <c r="AB21" s="20">
        <v>100</v>
      </c>
      <c r="AC21" s="84">
        <v>5</v>
      </c>
      <c r="AD21" s="20">
        <v>100</v>
      </c>
      <c r="AE21" s="84">
        <v>5</v>
      </c>
      <c r="AF21" s="61">
        <v>98</v>
      </c>
      <c r="AG21" s="24">
        <v>5</v>
      </c>
      <c r="AH21" s="20">
        <v>100</v>
      </c>
      <c r="AI21" s="84">
        <v>5</v>
      </c>
      <c r="AJ21" s="20">
        <v>100</v>
      </c>
      <c r="AK21" s="84">
        <v>5</v>
      </c>
      <c r="AL21" s="84"/>
      <c r="AM21" s="84">
        <v>0</v>
      </c>
      <c r="AN21" s="20">
        <v>100</v>
      </c>
      <c r="AO21" s="84">
        <v>5</v>
      </c>
      <c r="AP21" s="20">
        <v>100</v>
      </c>
      <c r="AQ21" s="84">
        <v>5</v>
      </c>
    </row>
    <row r="22" spans="1:43" s="28" customFormat="1" ht="43.5" customHeight="1">
      <c r="A22" s="66" t="s">
        <v>20</v>
      </c>
      <c r="B22" s="32" t="s">
        <v>128</v>
      </c>
      <c r="C22" s="15">
        <v>5</v>
      </c>
      <c r="D22" s="50">
        <v>100</v>
      </c>
      <c r="E22" s="46">
        <v>5</v>
      </c>
      <c r="F22" s="50" t="s">
        <v>65</v>
      </c>
      <c r="G22" s="10">
        <v>5</v>
      </c>
      <c r="H22" s="148">
        <v>99.1</v>
      </c>
      <c r="I22" s="142">
        <v>5</v>
      </c>
      <c r="J22" s="40">
        <v>100</v>
      </c>
      <c r="K22" s="24">
        <v>5</v>
      </c>
      <c r="L22" s="60">
        <v>100</v>
      </c>
      <c r="M22" s="10">
        <v>5</v>
      </c>
      <c r="N22" s="39">
        <v>98</v>
      </c>
      <c r="O22" s="10">
        <v>5</v>
      </c>
      <c r="P22" s="39">
        <v>100</v>
      </c>
      <c r="Q22" s="10">
        <v>5</v>
      </c>
      <c r="R22" s="39">
        <v>100</v>
      </c>
      <c r="S22" s="10">
        <v>5</v>
      </c>
      <c r="T22" s="39">
        <v>100</v>
      </c>
      <c r="U22" s="10">
        <v>5</v>
      </c>
      <c r="V22" s="39">
        <v>98</v>
      </c>
      <c r="W22" s="10">
        <v>5</v>
      </c>
      <c r="X22" s="39">
        <v>100</v>
      </c>
      <c r="Y22" s="10">
        <v>5</v>
      </c>
      <c r="Z22" s="10">
        <v>100</v>
      </c>
      <c r="AA22" s="10">
        <v>5</v>
      </c>
      <c r="AB22" s="20">
        <v>100</v>
      </c>
      <c r="AC22" s="84">
        <v>5</v>
      </c>
      <c r="AD22" s="20">
        <v>100</v>
      </c>
      <c r="AE22" s="84">
        <v>5</v>
      </c>
      <c r="AF22" s="61">
        <v>98</v>
      </c>
      <c r="AG22" s="24">
        <v>5</v>
      </c>
      <c r="AH22" s="20">
        <v>100</v>
      </c>
      <c r="AI22" s="84">
        <v>5</v>
      </c>
      <c r="AJ22" s="20">
        <v>100</v>
      </c>
      <c r="AK22" s="84">
        <v>5</v>
      </c>
      <c r="AL22" s="84"/>
      <c r="AM22" s="84">
        <v>0</v>
      </c>
      <c r="AN22" s="20">
        <v>100</v>
      </c>
      <c r="AO22" s="84">
        <v>5</v>
      </c>
      <c r="AP22" s="20">
        <v>100</v>
      </c>
      <c r="AQ22" s="84">
        <v>5</v>
      </c>
    </row>
    <row r="23" spans="1:43" s="92" customFormat="1" ht="30.75" customHeight="1">
      <c r="A23" s="97"/>
      <c r="B23" s="90" t="s">
        <v>129</v>
      </c>
      <c r="C23" s="91">
        <f>SUM(C24:C26)</f>
        <v>15</v>
      </c>
      <c r="D23" s="110"/>
      <c r="E23" s="91">
        <f>SUM(E24:E25)</f>
        <v>10</v>
      </c>
      <c r="F23" s="110"/>
      <c r="G23" s="91">
        <f>SUM(G24:G25)</f>
        <v>10</v>
      </c>
      <c r="H23" s="148"/>
      <c r="I23" s="150">
        <f>SUM(I24:I25)</f>
        <v>10</v>
      </c>
      <c r="J23" s="94"/>
      <c r="K23" s="91">
        <f>SUM(K24:K25)</f>
        <v>10</v>
      </c>
      <c r="L23" s="111"/>
      <c r="M23" s="91">
        <f>SUM(M24:M25)</f>
        <v>5</v>
      </c>
      <c r="N23" s="94"/>
      <c r="O23" s="91">
        <f>SUM(O24:O25)</f>
        <v>10</v>
      </c>
      <c r="P23" s="94"/>
      <c r="Q23" s="91">
        <f>SUM(Q24:Q25)</f>
        <v>10</v>
      </c>
      <c r="R23" s="94"/>
      <c r="S23" s="91">
        <f>SUM(S24:S25)</f>
        <v>6</v>
      </c>
      <c r="T23" s="94"/>
      <c r="U23" s="91">
        <f>SUM(U24:U25)</f>
        <v>6</v>
      </c>
      <c r="V23" s="94"/>
      <c r="W23" s="91">
        <f>SUM(W24:W25)</f>
        <v>10</v>
      </c>
      <c r="X23" s="94"/>
      <c r="Y23" s="91">
        <f>SUM(Y24:Y25)</f>
        <v>10</v>
      </c>
      <c r="Z23" s="91"/>
      <c r="AA23" s="91">
        <f>SUM(AA24:AA25)</f>
        <v>10</v>
      </c>
      <c r="AB23" s="96"/>
      <c r="AC23" s="91">
        <f>SUM(AC24:AC25)</f>
        <v>10</v>
      </c>
      <c r="AD23" s="96"/>
      <c r="AE23" s="91">
        <f>SUM(AE24:AE25)</f>
        <v>9</v>
      </c>
      <c r="AF23" s="91"/>
      <c r="AG23" s="91">
        <f>SUM(AG24:AG25)</f>
        <v>10</v>
      </c>
      <c r="AH23" s="96"/>
      <c r="AI23" s="91">
        <f>SUM(AI24:AI25)</f>
        <v>10</v>
      </c>
      <c r="AJ23" s="96"/>
      <c r="AK23" s="91">
        <f>SUM(AK24:AK25)</f>
        <v>10</v>
      </c>
      <c r="AL23" s="91"/>
      <c r="AM23" s="91">
        <f>SUM(AM24:AM25)</f>
        <v>0</v>
      </c>
      <c r="AN23" s="96"/>
      <c r="AO23" s="91">
        <f>SUM(AO24:AO25)</f>
        <v>10</v>
      </c>
      <c r="AP23" s="96"/>
      <c r="AQ23" s="91">
        <f>SUM(AQ24:AQ25)</f>
        <v>10</v>
      </c>
    </row>
    <row r="24" spans="1:43" s="28" customFormat="1" ht="37.5" customHeight="1">
      <c r="A24" s="66" t="s">
        <v>15</v>
      </c>
      <c r="B24" s="32" t="s">
        <v>33</v>
      </c>
      <c r="C24" s="15">
        <v>5</v>
      </c>
      <c r="D24" s="50">
        <v>100</v>
      </c>
      <c r="E24" s="46">
        <v>5</v>
      </c>
      <c r="F24" s="50">
        <v>99</v>
      </c>
      <c r="G24" s="10">
        <v>5</v>
      </c>
      <c r="H24" s="148">
        <v>100</v>
      </c>
      <c r="I24" s="142">
        <v>5</v>
      </c>
      <c r="J24" s="40">
        <v>100</v>
      </c>
      <c r="K24" s="24">
        <v>5</v>
      </c>
      <c r="L24" s="60">
        <v>100</v>
      </c>
      <c r="M24" s="10">
        <v>5</v>
      </c>
      <c r="N24" s="39">
        <v>99</v>
      </c>
      <c r="O24" s="10">
        <v>5</v>
      </c>
      <c r="P24" s="39">
        <v>100</v>
      </c>
      <c r="Q24" s="10">
        <v>5</v>
      </c>
      <c r="R24" s="39">
        <v>100</v>
      </c>
      <c r="S24" s="10">
        <v>5</v>
      </c>
      <c r="T24" s="39">
        <v>100</v>
      </c>
      <c r="U24" s="10">
        <v>5</v>
      </c>
      <c r="V24" s="39">
        <v>100</v>
      </c>
      <c r="W24" s="10">
        <v>5</v>
      </c>
      <c r="X24" s="39">
        <v>100</v>
      </c>
      <c r="Y24" s="10">
        <v>5</v>
      </c>
      <c r="Z24" s="10">
        <v>100</v>
      </c>
      <c r="AA24" s="10">
        <v>5</v>
      </c>
      <c r="AB24" s="20">
        <v>100</v>
      </c>
      <c r="AC24" s="84">
        <v>5</v>
      </c>
      <c r="AD24" s="20">
        <v>100</v>
      </c>
      <c r="AE24" s="84">
        <v>5</v>
      </c>
      <c r="AF24" s="61">
        <v>96</v>
      </c>
      <c r="AG24" s="24">
        <v>5</v>
      </c>
      <c r="AH24" s="20">
        <v>100</v>
      </c>
      <c r="AI24" s="84">
        <v>5</v>
      </c>
      <c r="AJ24" s="20">
        <v>100</v>
      </c>
      <c r="AK24" s="84">
        <v>5</v>
      </c>
      <c r="AL24" s="84"/>
      <c r="AM24" s="84">
        <v>0</v>
      </c>
      <c r="AN24" s="20">
        <v>100</v>
      </c>
      <c r="AO24" s="84">
        <v>5</v>
      </c>
      <c r="AP24" s="20">
        <v>100</v>
      </c>
      <c r="AQ24" s="84">
        <v>5</v>
      </c>
    </row>
    <row r="25" spans="1:43" s="28" customFormat="1" ht="51" customHeight="1">
      <c r="A25" s="66" t="s">
        <v>16</v>
      </c>
      <c r="B25" s="32" t="s">
        <v>130</v>
      </c>
      <c r="C25" s="15">
        <v>5</v>
      </c>
      <c r="D25" s="50">
        <v>100</v>
      </c>
      <c r="E25" s="46">
        <v>5</v>
      </c>
      <c r="F25" s="50" t="s">
        <v>66</v>
      </c>
      <c r="G25" s="10">
        <v>5</v>
      </c>
      <c r="H25" s="148">
        <v>98.3</v>
      </c>
      <c r="I25" s="142">
        <v>5</v>
      </c>
      <c r="J25" s="40">
        <v>100</v>
      </c>
      <c r="K25" s="24">
        <v>5</v>
      </c>
      <c r="L25" s="60">
        <v>50</v>
      </c>
      <c r="M25" s="10">
        <v>0</v>
      </c>
      <c r="N25" s="39">
        <v>99</v>
      </c>
      <c r="O25" s="10">
        <v>5</v>
      </c>
      <c r="P25" s="39">
        <v>100</v>
      </c>
      <c r="Q25" s="10">
        <v>5</v>
      </c>
      <c r="R25" s="39">
        <v>71</v>
      </c>
      <c r="S25" s="10">
        <v>1</v>
      </c>
      <c r="T25" s="39">
        <v>75</v>
      </c>
      <c r="U25" s="10">
        <v>1</v>
      </c>
      <c r="V25" s="39">
        <v>92</v>
      </c>
      <c r="W25" s="10">
        <v>5</v>
      </c>
      <c r="X25" s="39">
        <v>100</v>
      </c>
      <c r="Y25" s="10">
        <v>5</v>
      </c>
      <c r="Z25" s="10">
        <v>100</v>
      </c>
      <c r="AA25" s="10">
        <v>5</v>
      </c>
      <c r="AB25" s="20">
        <v>100</v>
      </c>
      <c r="AC25" s="84">
        <v>5</v>
      </c>
      <c r="AD25" s="20">
        <v>89</v>
      </c>
      <c r="AE25" s="84">
        <v>4</v>
      </c>
      <c r="AF25" s="61">
        <v>90.1</v>
      </c>
      <c r="AG25" s="24">
        <v>5</v>
      </c>
      <c r="AH25" s="20">
        <v>100</v>
      </c>
      <c r="AI25" s="84">
        <v>5</v>
      </c>
      <c r="AJ25" s="20">
        <v>100</v>
      </c>
      <c r="AK25" s="84">
        <v>5</v>
      </c>
      <c r="AL25" s="84"/>
      <c r="AM25" s="84">
        <v>0</v>
      </c>
      <c r="AN25" s="20">
        <v>100</v>
      </c>
      <c r="AO25" s="84">
        <v>5</v>
      </c>
      <c r="AP25" s="20">
        <v>100</v>
      </c>
      <c r="AQ25" s="84">
        <v>5</v>
      </c>
    </row>
    <row r="26" spans="1:43" s="28" customFormat="1" ht="51" customHeight="1">
      <c r="A26" s="66" t="s">
        <v>17</v>
      </c>
      <c r="B26" s="32" t="s">
        <v>131</v>
      </c>
      <c r="C26" s="15">
        <v>5</v>
      </c>
      <c r="D26" s="50">
        <v>100</v>
      </c>
      <c r="E26" s="46">
        <v>5</v>
      </c>
      <c r="F26" s="50">
        <v>98</v>
      </c>
      <c r="G26" s="10">
        <v>5</v>
      </c>
      <c r="H26" s="148">
        <v>99.1</v>
      </c>
      <c r="I26" s="142">
        <v>5</v>
      </c>
      <c r="J26" s="40">
        <v>100</v>
      </c>
      <c r="K26" s="24">
        <v>5</v>
      </c>
      <c r="L26" s="60">
        <v>100</v>
      </c>
      <c r="M26" s="10">
        <v>5</v>
      </c>
      <c r="N26" s="39">
        <v>99</v>
      </c>
      <c r="O26" s="10">
        <v>5</v>
      </c>
      <c r="P26" s="39">
        <v>100</v>
      </c>
      <c r="Q26" s="10">
        <v>5</v>
      </c>
      <c r="R26" s="39">
        <v>100</v>
      </c>
      <c r="S26" s="10">
        <v>5</v>
      </c>
      <c r="T26" s="39">
        <v>100</v>
      </c>
      <c r="U26" s="10">
        <v>5</v>
      </c>
      <c r="V26" s="39">
        <v>94</v>
      </c>
      <c r="W26" s="10">
        <v>5</v>
      </c>
      <c r="X26" s="39">
        <v>100</v>
      </c>
      <c r="Y26" s="10">
        <v>5</v>
      </c>
      <c r="Z26" s="10">
        <v>100</v>
      </c>
      <c r="AA26" s="10">
        <v>5</v>
      </c>
      <c r="AB26" s="20">
        <v>100</v>
      </c>
      <c r="AC26" s="84">
        <v>5</v>
      </c>
      <c r="AD26" s="20">
        <v>100</v>
      </c>
      <c r="AE26" s="84">
        <v>5</v>
      </c>
      <c r="AF26" s="61">
        <v>98</v>
      </c>
      <c r="AG26" s="24">
        <v>5</v>
      </c>
      <c r="AH26" s="20">
        <v>100</v>
      </c>
      <c r="AI26" s="84">
        <v>5</v>
      </c>
      <c r="AJ26" s="20">
        <v>100</v>
      </c>
      <c r="AK26" s="84">
        <v>5</v>
      </c>
      <c r="AL26" s="84"/>
      <c r="AM26" s="84">
        <v>0</v>
      </c>
      <c r="AN26" s="20">
        <v>100</v>
      </c>
      <c r="AO26" s="84">
        <v>5</v>
      </c>
      <c r="AP26" s="20">
        <v>100</v>
      </c>
      <c r="AQ26" s="84">
        <v>5</v>
      </c>
    </row>
    <row r="27" spans="1:43" s="28" customFormat="1" ht="15" customHeight="1">
      <c r="A27" s="66"/>
      <c r="B27" s="32" t="s">
        <v>37</v>
      </c>
      <c r="C27" s="15">
        <f>C4+C10+C16+C20+C23</f>
        <v>75</v>
      </c>
      <c r="D27" s="50"/>
      <c r="E27" s="14">
        <f>SUM(E23,E20,E16,E10,E4)</f>
        <v>57</v>
      </c>
      <c r="F27" s="50"/>
      <c r="G27" s="14">
        <f>SUM(G23,G20,G16,G10,G4)</f>
        <v>59</v>
      </c>
      <c r="H27" s="50"/>
      <c r="I27" s="14">
        <f>SUM(I23,I20,I16,I10,I4)</f>
        <v>48</v>
      </c>
      <c r="J27" s="38"/>
      <c r="K27" s="14">
        <f>SUM(K23,K20,K16,K10,K4)</f>
        <v>53.9</v>
      </c>
      <c r="L27" s="45"/>
      <c r="M27" s="14">
        <f>SUM(M23,M20,M16,M10,M4)</f>
        <v>51.8</v>
      </c>
      <c r="N27" s="14"/>
      <c r="O27" s="14">
        <f>SUM(O23,O20,O16,O10,O4)</f>
        <v>58</v>
      </c>
      <c r="P27" s="14"/>
      <c r="Q27" s="14">
        <f>SUM(Q23,Q20,Q16,Q10,Q4)</f>
        <v>55</v>
      </c>
      <c r="R27" s="14"/>
      <c r="S27" s="14">
        <f>SUM(S23,S20,S16,S10,S4)</f>
        <v>54</v>
      </c>
      <c r="T27" s="14"/>
      <c r="U27" s="14">
        <f>SUM(U23,U20,U16,U10,U4)</f>
        <v>39</v>
      </c>
      <c r="V27" s="14"/>
      <c r="W27" s="14">
        <f>SUM(W23,W20,W16,W10,W4)</f>
        <v>55.7</v>
      </c>
      <c r="X27" s="14"/>
      <c r="Y27" s="14">
        <f>SUM(Y23,Y20,Y16,Y10,Y4)</f>
        <v>43.8</v>
      </c>
      <c r="Z27" s="14"/>
      <c r="AA27" s="14">
        <f>SUM(AA23,AA20,AA16,AA10,AA4)</f>
        <v>57.7</v>
      </c>
      <c r="AB27" s="14"/>
      <c r="AC27" s="14">
        <f>SUM(AC23,AC20,AC16,AC10,AC4)</f>
        <v>57</v>
      </c>
      <c r="AD27" s="14"/>
      <c r="AE27" s="14">
        <f>SUM(AE23,AE20,AE16,AE10,AE4)</f>
        <v>59</v>
      </c>
      <c r="AF27" s="14"/>
      <c r="AG27" s="14">
        <f>SUM(AG23,AG20,AG16,AG10,AG4)</f>
        <v>47</v>
      </c>
      <c r="AH27" s="14"/>
      <c r="AI27" s="14">
        <f>SUM(AI23,AI20,AI16,AI10,AI4)</f>
        <v>61</v>
      </c>
      <c r="AJ27" s="14"/>
      <c r="AK27" s="14">
        <f>SUM(AK23,AK20,AK16,AK10,AK4)</f>
        <v>62</v>
      </c>
      <c r="AL27" s="14"/>
      <c r="AM27" s="14">
        <f>SUM(AM23,AM20,AM16,AM10,AM4)</f>
        <v>1</v>
      </c>
      <c r="AN27" s="14"/>
      <c r="AO27" s="14">
        <f>SUM(AO23,AO20,AO16,AO10,AO4)</f>
        <v>65</v>
      </c>
      <c r="AP27" s="14"/>
      <c r="AQ27" s="14">
        <f>SUM(AQ23,AQ20,AQ16,AQ10,AQ4)</f>
        <v>56</v>
      </c>
    </row>
    <row r="28" spans="1:43" s="70" customFormat="1" ht="39" customHeight="1">
      <c r="B28" s="103" t="s">
        <v>138</v>
      </c>
      <c r="C28" s="71"/>
      <c r="D28" s="74"/>
      <c r="E28" s="79">
        <f>_xlfn.RANK.EQ(E27,$E$27:$AQ$27,0)</f>
        <v>8</v>
      </c>
      <c r="F28" s="74"/>
      <c r="G28" s="79">
        <f>_xlfn.RANK.EQ(G27,$E$27:$AQ$27,0)</f>
        <v>4</v>
      </c>
      <c r="H28" s="74"/>
      <c r="I28" s="79">
        <f>_xlfn.RANK.EQ(I27,$E$27:$AQ$27,0)</f>
        <v>16</v>
      </c>
      <c r="J28" s="75"/>
      <c r="K28" s="79">
        <f>_xlfn.RANK.EQ(K27,$E$27:$AQ$27,0)</f>
        <v>14</v>
      </c>
      <c r="L28" s="76"/>
      <c r="M28" s="79">
        <f>_xlfn.RANK.EQ(M27,$E$27:$AQ$27,0)</f>
        <v>15</v>
      </c>
      <c r="N28" s="75"/>
      <c r="O28" s="79">
        <f>_xlfn.RANK.EQ(O27,$E$27:$AQ$27,0)</f>
        <v>6</v>
      </c>
      <c r="P28" s="75"/>
      <c r="Q28" s="79">
        <f>_xlfn.RANK.EQ(Q27,$E$27:$AQ$27,0)</f>
        <v>12</v>
      </c>
      <c r="R28" s="75"/>
      <c r="S28" s="79">
        <f>_xlfn.RANK.EQ(S27,$E$27:$AQ$27,0)</f>
        <v>13</v>
      </c>
      <c r="T28" s="75"/>
      <c r="U28" s="79">
        <f>_xlfn.RANK.EQ(U27,$E$27:$AQ$27,0)</f>
        <v>19</v>
      </c>
      <c r="V28" s="75"/>
      <c r="W28" s="79">
        <f>_xlfn.RANK.EQ(W27,$E$27:$AQ$27,0)</f>
        <v>11</v>
      </c>
      <c r="X28" s="75"/>
      <c r="Y28" s="79">
        <f>_xlfn.RANK.EQ(Y27,$E$27:$AQ$27,0)</f>
        <v>18</v>
      </c>
      <c r="AA28" s="79">
        <f>_xlfn.RANK.EQ(AA27,$E$27:$AQ$27,0)</f>
        <v>7</v>
      </c>
      <c r="AC28" s="79">
        <f>_xlfn.RANK.EQ(AC27,$E$27:$AQ$27,0)</f>
        <v>8</v>
      </c>
      <c r="AE28" s="79">
        <f>_xlfn.RANK.EQ(AE27,$E$27:$AQ$27,0)</f>
        <v>4</v>
      </c>
      <c r="AG28" s="79">
        <f>_xlfn.RANK.EQ(AG27,$E$27:$AQ$27,0)</f>
        <v>17</v>
      </c>
      <c r="AI28" s="79">
        <f>_xlfn.RANK.EQ(AI27,$E$27:$AQ$27,0)</f>
        <v>3</v>
      </c>
      <c r="AK28" s="79">
        <f>_xlfn.RANK.EQ(AK27,$E$27:$AQ$27,0)</f>
        <v>2</v>
      </c>
      <c r="AM28" s="79">
        <f>_xlfn.RANK.EQ(AM27,$E$27:$AQ$27,0)</f>
        <v>20</v>
      </c>
      <c r="AO28" s="79">
        <f>_xlfn.RANK.EQ(AO27,$E$27:$AQ$27,0)</f>
        <v>1</v>
      </c>
      <c r="AQ28" s="79">
        <f>_xlfn.RANK.EQ(AQ27,$E$27:$AQ$27,0)</f>
        <v>10</v>
      </c>
    </row>
  </sheetData>
  <mergeCells count="23">
    <mergeCell ref="A2:A3"/>
    <mergeCell ref="B2:B3"/>
    <mergeCell ref="C2:C3"/>
    <mergeCell ref="D2:E2"/>
    <mergeCell ref="R2:S2"/>
    <mergeCell ref="L2:M2"/>
    <mergeCell ref="N2:O2"/>
    <mergeCell ref="P2:Q2"/>
    <mergeCell ref="F2:G2"/>
    <mergeCell ref="H2:I2"/>
    <mergeCell ref="J2:K2"/>
    <mergeCell ref="AP2:AQ2"/>
    <mergeCell ref="AN2:AO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</mergeCells>
  <pageMargins left="0.7" right="0.7" top="0.75" bottom="0.75" header="0.3" footer="0.3"/>
  <pageSetup paperSize="9"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topLeftCell="D34" zoomScale="115" zoomScaleNormal="115" workbookViewId="0">
      <selection activeCell="K41" sqref="K41"/>
    </sheetView>
  </sheetViews>
  <sheetFormatPr defaultRowHeight="15"/>
  <cols>
    <col min="1" max="1" width="6.5703125" customWidth="1"/>
    <col min="2" max="2" width="11.7109375" customWidth="1"/>
    <col min="3" max="3" width="67.7109375" customWidth="1"/>
    <col min="4" max="4" width="9.140625" style="33"/>
    <col min="6" max="6" width="7.5703125" customWidth="1"/>
    <col min="7" max="7" width="59.7109375" customWidth="1"/>
    <col min="8" max="8" width="20.85546875" customWidth="1"/>
    <col min="9" max="9" width="11" customWidth="1"/>
    <col min="12" max="12" width="8.28515625" customWidth="1"/>
    <col min="13" max="13" width="33.7109375" customWidth="1"/>
    <col min="14" max="14" width="11.28515625" customWidth="1"/>
  </cols>
  <sheetData>
    <row r="2" spans="2:9">
      <c r="B2" t="s">
        <v>38</v>
      </c>
      <c r="F2" t="s">
        <v>38</v>
      </c>
    </row>
    <row r="3" spans="2:9">
      <c r="B3" t="s">
        <v>41</v>
      </c>
      <c r="F3" t="s">
        <v>42</v>
      </c>
    </row>
    <row r="5" spans="2:9">
      <c r="B5" s="10" t="s">
        <v>39</v>
      </c>
      <c r="C5" s="77" t="s">
        <v>40</v>
      </c>
      <c r="D5" s="77" t="s">
        <v>148</v>
      </c>
      <c r="F5" s="113" t="s">
        <v>39</v>
      </c>
      <c r="G5" s="126" t="s">
        <v>40</v>
      </c>
      <c r="H5" s="128"/>
      <c r="I5" s="113" t="s">
        <v>18</v>
      </c>
    </row>
    <row r="6" spans="2:9" ht="15" customHeight="1">
      <c r="B6" s="7" t="s">
        <v>52</v>
      </c>
      <c r="C6" s="85" t="s">
        <v>81</v>
      </c>
      <c r="D6" s="77">
        <v>65.8</v>
      </c>
      <c r="F6" s="80" t="s">
        <v>52</v>
      </c>
      <c r="G6" s="131" t="s">
        <v>109</v>
      </c>
      <c r="H6" s="132"/>
      <c r="I6" s="113">
        <v>65</v>
      </c>
    </row>
    <row r="7" spans="2:9" ht="15" customHeight="1">
      <c r="B7" s="7" t="s">
        <v>53</v>
      </c>
      <c r="C7" s="86" t="s">
        <v>80</v>
      </c>
      <c r="D7" s="77">
        <v>63</v>
      </c>
      <c r="F7" s="80" t="s">
        <v>53</v>
      </c>
      <c r="G7" s="131" t="s">
        <v>106</v>
      </c>
      <c r="H7" s="132"/>
      <c r="I7" s="113">
        <v>62</v>
      </c>
    </row>
    <row r="8" spans="2:9">
      <c r="B8" s="7" t="s">
        <v>53</v>
      </c>
      <c r="C8" s="86" t="s">
        <v>76</v>
      </c>
      <c r="D8" s="77">
        <v>63</v>
      </c>
      <c r="F8" s="80" t="s">
        <v>54</v>
      </c>
      <c r="G8" s="131" t="s">
        <v>105</v>
      </c>
      <c r="H8" s="132"/>
      <c r="I8" s="113">
        <v>61</v>
      </c>
    </row>
    <row r="9" spans="2:9">
      <c r="B9" s="7" t="s">
        <v>54</v>
      </c>
      <c r="C9" s="85" t="s">
        <v>62</v>
      </c>
      <c r="D9" s="77">
        <v>62</v>
      </c>
      <c r="F9" s="80" t="s">
        <v>55</v>
      </c>
      <c r="G9" s="134" t="s">
        <v>64</v>
      </c>
      <c r="H9" s="135"/>
      <c r="I9" s="113">
        <v>59</v>
      </c>
    </row>
    <row r="10" spans="2:9">
      <c r="B10" s="7" t="s">
        <v>55</v>
      </c>
      <c r="C10" s="86" t="s">
        <v>75</v>
      </c>
      <c r="D10" s="77">
        <v>61</v>
      </c>
      <c r="F10" s="80" t="s">
        <v>56</v>
      </c>
      <c r="G10" s="131" t="s">
        <v>102</v>
      </c>
      <c r="H10" s="132"/>
      <c r="I10" s="113">
        <v>59</v>
      </c>
    </row>
    <row r="11" spans="2:9" ht="15" customHeight="1">
      <c r="B11" s="7" t="s">
        <v>55</v>
      </c>
      <c r="C11" s="86" t="s">
        <v>91</v>
      </c>
      <c r="D11" s="84">
        <v>61</v>
      </c>
      <c r="F11" s="80" t="s">
        <v>57</v>
      </c>
      <c r="G11" s="131" t="s">
        <v>77</v>
      </c>
      <c r="H11" s="132"/>
      <c r="I11" s="113">
        <v>58</v>
      </c>
    </row>
    <row r="12" spans="2:9" ht="32.25" customHeight="1">
      <c r="B12" s="80" t="s">
        <v>56</v>
      </c>
      <c r="C12" s="86" t="s">
        <v>116</v>
      </c>
      <c r="D12" s="77">
        <v>59</v>
      </c>
      <c r="F12" s="80" t="s">
        <v>43</v>
      </c>
      <c r="G12" s="131" t="s">
        <v>97</v>
      </c>
      <c r="H12" s="132"/>
      <c r="I12" s="113">
        <v>57.7</v>
      </c>
    </row>
    <row r="13" spans="2:9" ht="15" customHeight="1">
      <c r="B13" s="7" t="s">
        <v>57</v>
      </c>
      <c r="C13" s="86" t="s">
        <v>71</v>
      </c>
      <c r="D13" s="77">
        <v>57.8</v>
      </c>
      <c r="F13" s="80" t="s">
        <v>44</v>
      </c>
      <c r="G13" s="131" t="s">
        <v>59</v>
      </c>
      <c r="H13" s="132"/>
      <c r="I13" s="113">
        <v>57</v>
      </c>
    </row>
    <row r="14" spans="2:9">
      <c r="B14" s="77">
        <v>7</v>
      </c>
      <c r="C14" s="87" t="s">
        <v>79</v>
      </c>
      <c r="D14" s="77">
        <v>57</v>
      </c>
      <c r="F14" s="80" t="s">
        <v>50</v>
      </c>
      <c r="G14" s="131" t="s">
        <v>101</v>
      </c>
      <c r="H14" s="132"/>
      <c r="I14" s="113">
        <v>57</v>
      </c>
    </row>
    <row r="15" spans="2:9">
      <c r="B15" s="7" t="s">
        <v>43</v>
      </c>
      <c r="C15" s="86" t="s">
        <v>94</v>
      </c>
      <c r="D15" s="77">
        <v>57</v>
      </c>
      <c r="F15" s="80" t="s">
        <v>51</v>
      </c>
      <c r="G15" s="131" t="s">
        <v>140</v>
      </c>
      <c r="H15" s="132"/>
      <c r="I15" s="113">
        <v>56</v>
      </c>
    </row>
    <row r="16" spans="2:9" ht="15" customHeight="1">
      <c r="B16" s="80" t="s">
        <v>44</v>
      </c>
      <c r="C16" s="86" t="s">
        <v>72</v>
      </c>
      <c r="D16" s="77">
        <v>56</v>
      </c>
      <c r="F16" s="80" t="s">
        <v>51</v>
      </c>
      <c r="G16" s="131" t="s">
        <v>90</v>
      </c>
      <c r="H16" s="132"/>
      <c r="I16" s="113">
        <v>55.7</v>
      </c>
    </row>
    <row r="17" spans="2:10" ht="15" customHeight="1">
      <c r="B17" s="7" t="s">
        <v>50</v>
      </c>
      <c r="C17" s="86" t="s">
        <v>103</v>
      </c>
      <c r="D17" s="77">
        <v>55.8</v>
      </c>
      <c r="F17" s="80" t="s">
        <v>45</v>
      </c>
      <c r="G17" s="131" t="s">
        <v>78</v>
      </c>
      <c r="H17" s="132"/>
      <c r="I17" s="113">
        <v>55</v>
      </c>
    </row>
    <row r="18" spans="2:10">
      <c r="B18" s="7" t="s">
        <v>51</v>
      </c>
      <c r="C18" s="86" t="s">
        <v>96</v>
      </c>
      <c r="D18" s="77">
        <v>55</v>
      </c>
      <c r="F18" s="113">
        <v>12</v>
      </c>
      <c r="G18" s="131" t="s">
        <v>83</v>
      </c>
      <c r="H18" s="132"/>
      <c r="I18" s="113">
        <v>54</v>
      </c>
      <c r="J18" s="114"/>
    </row>
    <row r="19" spans="2:10" ht="15" customHeight="1">
      <c r="B19" s="7" t="s">
        <v>45</v>
      </c>
      <c r="C19" s="86" t="s">
        <v>61</v>
      </c>
      <c r="D19" s="77">
        <v>54</v>
      </c>
      <c r="F19" s="80" t="s">
        <v>46</v>
      </c>
      <c r="G19" s="136" t="s">
        <v>69</v>
      </c>
      <c r="H19" s="137"/>
      <c r="I19" s="113">
        <v>53.9</v>
      </c>
    </row>
    <row r="20" spans="2:10">
      <c r="B20" s="7" t="s">
        <v>46</v>
      </c>
      <c r="C20" s="86" t="s">
        <v>92</v>
      </c>
      <c r="D20" s="77">
        <v>51</v>
      </c>
      <c r="F20" s="80" t="s">
        <v>47</v>
      </c>
      <c r="G20" s="134" t="s">
        <v>73</v>
      </c>
      <c r="H20" s="135"/>
      <c r="I20" s="113">
        <v>51.8</v>
      </c>
    </row>
    <row r="21" spans="2:10">
      <c r="B21" s="7" t="s">
        <v>47</v>
      </c>
      <c r="C21" s="86" t="s">
        <v>84</v>
      </c>
      <c r="D21" s="77">
        <v>48.8</v>
      </c>
      <c r="F21" s="139" t="s">
        <v>48</v>
      </c>
      <c r="G21" s="140" t="s">
        <v>67</v>
      </c>
      <c r="H21" s="141"/>
      <c r="I21" s="142">
        <v>48</v>
      </c>
    </row>
    <row r="22" spans="2:10">
      <c r="B22" s="7" t="s">
        <v>48</v>
      </c>
      <c r="C22" s="86" t="s">
        <v>86</v>
      </c>
      <c r="D22" s="77">
        <v>45</v>
      </c>
      <c r="F22" s="80" t="s">
        <v>49</v>
      </c>
      <c r="G22" s="131" t="s">
        <v>63</v>
      </c>
      <c r="H22" s="132"/>
      <c r="I22" s="113">
        <v>47</v>
      </c>
    </row>
    <row r="23" spans="2:10">
      <c r="B23" s="80" t="s">
        <v>49</v>
      </c>
      <c r="C23" s="86" t="s">
        <v>95</v>
      </c>
      <c r="D23" s="77">
        <v>43</v>
      </c>
      <c r="F23" s="80" t="s">
        <v>141</v>
      </c>
      <c r="G23" s="131" t="s">
        <v>93</v>
      </c>
      <c r="H23" s="132"/>
      <c r="I23" s="113">
        <v>43.8</v>
      </c>
    </row>
    <row r="24" spans="2:10" ht="15" customHeight="1">
      <c r="B24" s="77">
        <v>16</v>
      </c>
      <c r="C24" s="87" t="s">
        <v>100</v>
      </c>
      <c r="D24" s="77">
        <v>24</v>
      </c>
      <c r="F24" s="80" t="s">
        <v>142</v>
      </c>
      <c r="G24" s="131" t="s">
        <v>87</v>
      </c>
      <c r="H24" s="132"/>
      <c r="I24" s="113">
        <v>39.200000000000003</v>
      </c>
    </row>
    <row r="25" spans="2:10">
      <c r="B25" s="77">
        <v>17</v>
      </c>
      <c r="C25" s="86" t="s">
        <v>108</v>
      </c>
      <c r="D25" s="77">
        <v>23</v>
      </c>
      <c r="F25" s="80" t="s">
        <v>143</v>
      </c>
      <c r="G25" s="131" t="s">
        <v>107</v>
      </c>
      <c r="H25" s="132"/>
      <c r="I25" s="113">
        <v>1</v>
      </c>
    </row>
    <row r="26" spans="2:10">
      <c r="B26" s="80" t="s">
        <v>143</v>
      </c>
      <c r="C26" s="86" t="s">
        <v>60</v>
      </c>
      <c r="D26" s="77">
        <v>20</v>
      </c>
      <c r="F26" s="126" t="s">
        <v>147</v>
      </c>
      <c r="G26" s="127"/>
      <c r="H26" s="128"/>
    </row>
    <row r="27" spans="2:10">
      <c r="B27" s="80" t="s">
        <v>144</v>
      </c>
      <c r="C27" s="87" t="s">
        <v>85</v>
      </c>
      <c r="D27" s="77">
        <v>17</v>
      </c>
      <c r="E27" s="8"/>
      <c r="F27" s="82"/>
      <c r="G27" s="8"/>
      <c r="H27" s="83"/>
    </row>
    <row r="28" spans="2:10">
      <c r="B28" s="80" t="s">
        <v>145</v>
      </c>
      <c r="C28" s="87" t="s">
        <v>111</v>
      </c>
      <c r="D28" s="77">
        <v>14.8</v>
      </c>
      <c r="E28" s="115"/>
      <c r="F28" s="82"/>
    </row>
    <row r="29" spans="2:10">
      <c r="B29" s="80" t="s">
        <v>146</v>
      </c>
      <c r="C29" s="86" t="s">
        <v>74</v>
      </c>
      <c r="D29" s="77">
        <v>8</v>
      </c>
      <c r="E29" s="115"/>
      <c r="F29" s="82"/>
    </row>
    <row r="30" spans="2:10">
      <c r="B30" s="126" t="s">
        <v>149</v>
      </c>
      <c r="C30" s="127"/>
      <c r="D30" s="128"/>
      <c r="E30" s="8"/>
      <c r="F30" s="8"/>
    </row>
    <row r="32" spans="2:10" ht="30">
      <c r="C32" s="90" t="s">
        <v>3</v>
      </c>
      <c r="G32" s="90" t="s">
        <v>3</v>
      </c>
    </row>
    <row r="34" spans="2:9">
      <c r="B34" s="84" t="s">
        <v>39</v>
      </c>
      <c r="C34" s="84" t="s">
        <v>40</v>
      </c>
      <c r="D34" s="84" t="s">
        <v>148</v>
      </c>
      <c r="F34" s="84" t="s">
        <v>39</v>
      </c>
      <c r="G34" s="138" t="s">
        <v>40</v>
      </c>
      <c r="H34" s="130"/>
      <c r="I34" s="84" t="s">
        <v>18</v>
      </c>
    </row>
    <row r="35" spans="2:9">
      <c r="B35" s="7" t="s">
        <v>52</v>
      </c>
      <c r="C35" s="86" t="s">
        <v>72</v>
      </c>
      <c r="D35" s="84">
        <v>14</v>
      </c>
      <c r="F35" s="80" t="s">
        <v>52</v>
      </c>
      <c r="G35" s="134" t="s">
        <v>64</v>
      </c>
      <c r="H35" s="135"/>
      <c r="I35" s="84">
        <v>14</v>
      </c>
    </row>
    <row r="36" spans="2:9">
      <c r="B36" s="7" t="s">
        <v>52</v>
      </c>
      <c r="C36" s="86" t="s">
        <v>76</v>
      </c>
      <c r="D36" s="84">
        <v>14</v>
      </c>
      <c r="F36" s="80" t="s">
        <v>52</v>
      </c>
      <c r="G36" s="131" t="s">
        <v>106</v>
      </c>
      <c r="H36" s="132"/>
      <c r="I36" s="84">
        <v>14</v>
      </c>
    </row>
    <row r="37" spans="2:9">
      <c r="B37" s="7" t="s">
        <v>52</v>
      </c>
      <c r="C37" s="86" t="s">
        <v>91</v>
      </c>
      <c r="D37" s="84">
        <v>14</v>
      </c>
      <c r="F37" s="80" t="s">
        <v>52</v>
      </c>
      <c r="G37" s="131" t="s">
        <v>109</v>
      </c>
      <c r="H37" s="132"/>
      <c r="I37" s="84">
        <v>14</v>
      </c>
    </row>
    <row r="38" spans="2:9">
      <c r="B38" s="7" t="s">
        <v>52</v>
      </c>
      <c r="C38" s="86" t="s">
        <v>96</v>
      </c>
      <c r="D38" s="84">
        <v>14</v>
      </c>
      <c r="F38" s="80" t="s">
        <v>52</v>
      </c>
      <c r="G38" s="131" t="s">
        <v>140</v>
      </c>
      <c r="H38" s="132"/>
      <c r="I38" s="84">
        <v>14</v>
      </c>
    </row>
    <row r="39" spans="2:9">
      <c r="B39" s="7" t="s">
        <v>53</v>
      </c>
      <c r="C39" s="86" t="s">
        <v>95</v>
      </c>
      <c r="D39" s="84">
        <v>13</v>
      </c>
      <c r="F39" s="80" t="s">
        <v>53</v>
      </c>
      <c r="G39" s="131" t="s">
        <v>59</v>
      </c>
      <c r="H39" s="132"/>
      <c r="I39" s="84">
        <v>13</v>
      </c>
    </row>
    <row r="40" spans="2:9">
      <c r="B40" s="7" t="s">
        <v>53</v>
      </c>
      <c r="C40" s="87" t="s">
        <v>79</v>
      </c>
      <c r="D40" s="84">
        <v>13</v>
      </c>
      <c r="F40" s="80" t="s">
        <v>54</v>
      </c>
      <c r="G40" s="131" t="s">
        <v>102</v>
      </c>
      <c r="H40" s="132"/>
      <c r="I40" s="84">
        <v>12</v>
      </c>
    </row>
    <row r="41" spans="2:9">
      <c r="B41" s="7" t="s">
        <v>53</v>
      </c>
      <c r="C41" s="86" t="s">
        <v>75</v>
      </c>
      <c r="D41" s="84">
        <v>13</v>
      </c>
      <c r="F41" s="80" t="s">
        <v>55</v>
      </c>
      <c r="G41" s="131" t="s">
        <v>97</v>
      </c>
      <c r="H41" s="132"/>
      <c r="I41" s="84">
        <v>11.7</v>
      </c>
    </row>
    <row r="42" spans="2:9">
      <c r="B42" s="7" t="s">
        <v>53</v>
      </c>
      <c r="C42" s="85" t="s">
        <v>62</v>
      </c>
      <c r="D42" s="84">
        <v>13</v>
      </c>
      <c r="F42" s="139" t="s">
        <v>56</v>
      </c>
      <c r="G42" s="143" t="s">
        <v>67</v>
      </c>
      <c r="H42" s="144"/>
      <c r="I42" s="142">
        <v>11</v>
      </c>
    </row>
    <row r="43" spans="2:9">
      <c r="B43" s="7" t="s">
        <v>54</v>
      </c>
      <c r="C43" s="85" t="s">
        <v>81</v>
      </c>
      <c r="D43" s="84">
        <v>12.8</v>
      </c>
      <c r="F43" s="80" t="s">
        <v>56</v>
      </c>
      <c r="G43" s="131" t="s">
        <v>77</v>
      </c>
      <c r="H43" s="132"/>
      <c r="I43" s="84">
        <v>11</v>
      </c>
    </row>
    <row r="44" spans="2:9">
      <c r="B44" s="7" t="s">
        <v>54</v>
      </c>
      <c r="C44" s="86" t="s">
        <v>71</v>
      </c>
      <c r="D44" s="84">
        <v>12.8</v>
      </c>
      <c r="F44" s="80" t="s">
        <v>57</v>
      </c>
      <c r="G44" s="131" t="s">
        <v>105</v>
      </c>
      <c r="H44" s="132"/>
      <c r="I44" s="84">
        <v>10</v>
      </c>
    </row>
    <row r="45" spans="2:9">
      <c r="B45" s="7" t="s">
        <v>54</v>
      </c>
      <c r="C45" s="86" t="s">
        <v>103</v>
      </c>
      <c r="D45" s="84">
        <v>12.8</v>
      </c>
      <c r="F45" s="80" t="s">
        <v>57</v>
      </c>
      <c r="G45" s="131" t="s">
        <v>78</v>
      </c>
      <c r="H45" s="132"/>
      <c r="I45" s="84">
        <v>10</v>
      </c>
    </row>
    <row r="46" spans="2:9">
      <c r="B46" s="80" t="s">
        <v>55</v>
      </c>
      <c r="C46" s="86" t="s">
        <v>80</v>
      </c>
      <c r="D46" s="84">
        <v>12</v>
      </c>
      <c r="F46" s="80" t="s">
        <v>43</v>
      </c>
      <c r="G46" s="136" t="s">
        <v>69</v>
      </c>
      <c r="H46" s="137"/>
      <c r="I46" s="84">
        <v>9.9</v>
      </c>
    </row>
    <row r="47" spans="2:9">
      <c r="B47" s="7" t="s">
        <v>56</v>
      </c>
      <c r="C47" s="86" t="s">
        <v>84</v>
      </c>
      <c r="D47" s="84">
        <v>11.8</v>
      </c>
      <c r="F47" s="84">
        <v>8</v>
      </c>
      <c r="G47" s="131" t="s">
        <v>90</v>
      </c>
      <c r="H47" s="132"/>
      <c r="I47" s="84">
        <v>9.6999999999999993</v>
      </c>
    </row>
    <row r="48" spans="2:9">
      <c r="B48" s="7" t="s">
        <v>57</v>
      </c>
      <c r="C48" s="86" t="s">
        <v>92</v>
      </c>
      <c r="D48" s="84">
        <v>11</v>
      </c>
      <c r="F48" s="80" t="s">
        <v>50</v>
      </c>
      <c r="G48" s="131" t="s">
        <v>101</v>
      </c>
      <c r="H48" s="132"/>
      <c r="I48" s="84">
        <v>9</v>
      </c>
    </row>
    <row r="49" spans="1:9">
      <c r="B49" s="7" t="s">
        <v>57</v>
      </c>
      <c r="C49" s="86" t="s">
        <v>94</v>
      </c>
      <c r="D49" s="84">
        <v>11</v>
      </c>
      <c r="F49" s="80" t="s">
        <v>51</v>
      </c>
      <c r="G49" s="129" t="s">
        <v>63</v>
      </c>
      <c r="H49" s="130"/>
      <c r="I49" s="84">
        <v>8</v>
      </c>
    </row>
    <row r="50" spans="1:9" ht="30">
      <c r="B50" s="7" t="s">
        <v>43</v>
      </c>
      <c r="C50" s="85" t="s">
        <v>116</v>
      </c>
      <c r="D50" s="84">
        <v>9</v>
      </c>
      <c r="F50" s="80" t="s">
        <v>51</v>
      </c>
      <c r="G50" s="131" t="s">
        <v>87</v>
      </c>
      <c r="H50" s="133"/>
      <c r="I50" s="84">
        <v>8</v>
      </c>
    </row>
    <row r="51" spans="1:9">
      <c r="B51" s="7" t="s">
        <v>44</v>
      </c>
      <c r="C51" s="85" t="s">
        <v>86</v>
      </c>
      <c r="D51" s="84">
        <v>8</v>
      </c>
      <c r="F51" s="80" t="s">
        <v>51</v>
      </c>
      <c r="G51" s="131" t="s">
        <v>83</v>
      </c>
      <c r="H51" s="132"/>
      <c r="I51" s="84">
        <v>8</v>
      </c>
    </row>
    <row r="52" spans="1:9">
      <c r="A52" s="9"/>
      <c r="B52" s="80" t="s">
        <v>50</v>
      </c>
      <c r="C52" s="87" t="s">
        <v>100</v>
      </c>
      <c r="D52" s="84">
        <v>7</v>
      </c>
      <c r="F52" s="80" t="s">
        <v>45</v>
      </c>
      <c r="G52" s="134" t="s">
        <v>73</v>
      </c>
      <c r="H52" s="135"/>
      <c r="I52" s="84">
        <v>5.8</v>
      </c>
    </row>
    <row r="53" spans="1:9" s="8" customFormat="1">
      <c r="B53" s="7" t="s">
        <v>50</v>
      </c>
      <c r="C53" s="87" t="s">
        <v>85</v>
      </c>
      <c r="D53" s="84">
        <v>7</v>
      </c>
      <c r="E53"/>
      <c r="F53" s="80" t="s">
        <v>46</v>
      </c>
      <c r="G53" s="131" t="s">
        <v>93</v>
      </c>
      <c r="H53" s="132"/>
      <c r="I53" s="84">
        <v>3.8</v>
      </c>
    </row>
    <row r="54" spans="1:9">
      <c r="B54" s="84">
        <v>10</v>
      </c>
      <c r="C54" s="86" t="s">
        <v>108</v>
      </c>
      <c r="D54" s="84">
        <v>6</v>
      </c>
      <c r="F54" s="80" t="s">
        <v>47</v>
      </c>
      <c r="G54" s="131" t="s">
        <v>107</v>
      </c>
      <c r="H54" s="132"/>
      <c r="I54" s="84">
        <v>1</v>
      </c>
    </row>
    <row r="55" spans="1:9">
      <c r="B55" s="84">
        <v>11</v>
      </c>
      <c r="C55" s="86" t="s">
        <v>60</v>
      </c>
      <c r="D55" s="84">
        <v>4</v>
      </c>
      <c r="F55" s="126" t="s">
        <v>147</v>
      </c>
      <c r="G55" s="127"/>
      <c r="H55" s="128"/>
    </row>
    <row r="56" spans="1:9">
      <c r="B56" s="80" t="s">
        <v>46</v>
      </c>
      <c r="C56" s="87" t="s">
        <v>111</v>
      </c>
      <c r="D56" s="84">
        <v>3.8</v>
      </c>
      <c r="E56" s="8"/>
      <c r="F56" s="82"/>
      <c r="G56" s="8"/>
      <c r="H56" s="83"/>
    </row>
    <row r="57" spans="1:9">
      <c r="B57" s="80" t="s">
        <v>47</v>
      </c>
      <c r="C57" s="85" t="s">
        <v>61</v>
      </c>
      <c r="D57" s="84">
        <v>3</v>
      </c>
      <c r="E57" s="8"/>
      <c r="F57" s="82"/>
    </row>
    <row r="58" spans="1:9">
      <c r="B58" s="80" t="s">
        <v>48</v>
      </c>
      <c r="C58" s="85" t="s">
        <v>74</v>
      </c>
      <c r="D58" s="84">
        <v>2</v>
      </c>
      <c r="E58" s="8"/>
      <c r="F58" s="82"/>
    </row>
    <row r="59" spans="1:9">
      <c r="B59" s="126" t="s">
        <v>149</v>
      </c>
      <c r="C59" s="127"/>
      <c r="D59" s="128"/>
      <c r="E59" s="8"/>
      <c r="F59" s="8"/>
    </row>
  </sheetData>
  <mergeCells count="46">
    <mergeCell ref="B30:D30"/>
    <mergeCell ref="F26:H26"/>
    <mergeCell ref="G5:H5"/>
    <mergeCell ref="G25:H25"/>
    <mergeCell ref="G18:H18"/>
    <mergeCell ref="G20:H20"/>
    <mergeCell ref="G22:H22"/>
    <mergeCell ref="G23:H23"/>
    <mergeCell ref="G21:H21"/>
    <mergeCell ref="G12:H12"/>
    <mergeCell ref="G19:H19"/>
    <mergeCell ref="G24:H24"/>
    <mergeCell ref="G11:H11"/>
    <mergeCell ref="G14:H14"/>
    <mergeCell ref="G15:H15"/>
    <mergeCell ref="G17:H17"/>
    <mergeCell ref="G34:H34"/>
    <mergeCell ref="G36:H36"/>
    <mergeCell ref="G16:H16"/>
    <mergeCell ref="G10:H10"/>
    <mergeCell ref="G6:H6"/>
    <mergeCell ref="G9:H9"/>
    <mergeCell ref="G7:H7"/>
    <mergeCell ref="G8:H8"/>
    <mergeCell ref="G13:H13"/>
    <mergeCell ref="G35:H35"/>
    <mergeCell ref="G37:H37"/>
    <mergeCell ref="G40:H40"/>
    <mergeCell ref="G43:H43"/>
    <mergeCell ref="G41:H41"/>
    <mergeCell ref="G48:H48"/>
    <mergeCell ref="G39:H39"/>
    <mergeCell ref="G38:H38"/>
    <mergeCell ref="B59:D59"/>
    <mergeCell ref="G42:H42"/>
    <mergeCell ref="G53:H53"/>
    <mergeCell ref="G50:H50"/>
    <mergeCell ref="G54:H54"/>
    <mergeCell ref="F55:H55"/>
    <mergeCell ref="G52:H52"/>
    <mergeCell ref="G46:H46"/>
    <mergeCell ref="G49:H49"/>
    <mergeCell ref="G44:H44"/>
    <mergeCell ref="G45:H45"/>
    <mergeCell ref="G47:H47"/>
    <mergeCell ref="G51:H51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Оценка  поликлиники </vt:lpstr>
      <vt:lpstr>оценка стационаров</vt:lpstr>
      <vt:lpstr>рейтинги общие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2017-01-25T07:13:56Z</dcterms:modified>
</cp:coreProperties>
</file>